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2DE890F-9806-4121-9C54-EFE1255456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Arvo-ottelut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1" i="1" l="1"/>
  <c r="S4" i="4" l="1"/>
  <c r="S21" i="4" s="1"/>
  <c r="S48" i="4" s="1"/>
  <c r="Q4" i="4"/>
  <c r="N4" i="4"/>
  <c r="K4" i="4"/>
  <c r="H4" i="4"/>
  <c r="S43" i="4"/>
  <c r="S49" i="4" s="1"/>
  <c r="R43" i="4"/>
  <c r="R49" i="4" s="1"/>
  <c r="P43" i="4"/>
  <c r="P49" i="4" s="1"/>
  <c r="O43" i="4"/>
  <c r="O49" i="4" s="1"/>
  <c r="M43" i="4"/>
  <c r="M49" i="4" s="1"/>
  <c r="L43" i="4"/>
  <c r="L49" i="4" s="1"/>
  <c r="J43" i="4"/>
  <c r="J49" i="4" s="1"/>
  <c r="I43" i="4"/>
  <c r="I49" i="4" s="1"/>
  <c r="G43" i="4"/>
  <c r="G49" i="4" s="1"/>
  <c r="F43" i="4"/>
  <c r="F49" i="4" s="1"/>
  <c r="E43" i="4"/>
  <c r="E49" i="4" s="1"/>
  <c r="R21" i="4"/>
  <c r="R48" i="4" s="1"/>
  <c r="P21" i="4"/>
  <c r="P48" i="4" s="1"/>
  <c r="O21" i="4"/>
  <c r="O48" i="4" s="1"/>
  <c r="M21" i="4"/>
  <c r="M48" i="4" s="1"/>
  <c r="L21" i="4"/>
  <c r="L48" i="4" s="1"/>
  <c r="J21" i="4"/>
  <c r="J48" i="4" s="1"/>
  <c r="I21" i="4"/>
  <c r="I48" i="4" s="1"/>
  <c r="G21" i="4"/>
  <c r="G48" i="4" s="1"/>
  <c r="F21" i="4"/>
  <c r="F48" i="4" s="1"/>
  <c r="E21" i="4"/>
  <c r="E48" i="4" s="1"/>
  <c r="H21" i="4" l="1"/>
  <c r="H48" i="4" s="1"/>
  <c r="N21" i="4"/>
  <c r="N48" i="4" s="1"/>
  <c r="T21" i="4"/>
  <c r="T48" i="4" s="1"/>
  <c r="H43" i="4"/>
  <c r="H49" i="4" s="1"/>
  <c r="N43" i="4"/>
  <c r="N49" i="4" s="1"/>
  <c r="T43" i="4"/>
  <c r="T49" i="4" s="1"/>
  <c r="K21" i="4"/>
  <c r="K48" i="4" s="1"/>
  <c r="Q21" i="4"/>
  <c r="Q48" i="4" s="1"/>
  <c r="K43" i="4"/>
  <c r="K49" i="4" s="1"/>
  <c r="Q43" i="4"/>
  <c r="Q49" i="4" s="1"/>
  <c r="AN35" i="1"/>
  <c r="AN36" i="1"/>
  <c r="P10" i="3" l="1"/>
  <c r="M10" i="3"/>
  <c r="I10" i="3"/>
  <c r="G10" i="3"/>
</calcChain>
</file>

<file path=xl/sharedStrings.xml><?xml version="1.0" encoding="utf-8"?>
<sst xmlns="http://schemas.openxmlformats.org/spreadsheetml/2006/main" count="879" uniqueCount="401">
  <si>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</si>
  <si>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</si>
  <si>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</si>
  <si>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</si>
  <si>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</si>
  <si>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</si>
  <si>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</si>
  <si>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</si>
  <si>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</si>
  <si>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</si>
  <si>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</si>
  <si>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</si>
  <si>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</si>
  <si>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</si>
  <si>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</si>
  <si>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</si>
  <si>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</si>
  <si>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</si>
  <si>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</si>
  <si>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</si>
  <si>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</si>
  <si>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</si>
  <si>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</si>
  <si>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</si>
  <si>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</si>
  <si>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</si>
  <si>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</si>
  <si>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</si>
  <si>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</si>
  <si>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</si>
  <si>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</si>
  <si>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</si>
  <si>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</si>
  <si>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</si>
  <si>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</si>
  <si>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</si>
  <si>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</si>
  <si>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</si>
  <si>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7.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</si>
  <si>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</si>
  <si>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</si>
  <si>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</si>
  <si>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</si>
  <si>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</si>
  <si>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</si>
  <si>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</si>
  <si>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</si>
  <si>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</si>
  <si>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</si>
  <si>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</si>
  <si>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</si>
  <si>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</si>
  <si>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</si>
  <si>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</si>
  <si>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</si>
  <si>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</si>
  <si>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</si>
  <si>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</si>
  <si>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</si>
  <si>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</si>
  <si>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</si>
  <si>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</si>
  <si>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</si>
  <si>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</si>
  <si>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Lyöty</t>
  </si>
  <si>
    <t>Tuotu</t>
  </si>
  <si>
    <t>Länsi</t>
  </si>
  <si>
    <t>12.</t>
  </si>
  <si>
    <t>KPL</t>
  </si>
  <si>
    <t>KPL = Kouvolan Pallonlyöjät  (1931)</t>
  </si>
  <si>
    <t>3p</t>
  </si>
  <si>
    <t>Pasi Virtanen</t>
  </si>
  <si>
    <t>2-1  Tahko</t>
  </si>
  <si>
    <t>Jatkosarjakarsinta;  1-2  JoMa</t>
  </si>
  <si>
    <t>0/1</t>
  </si>
  <si>
    <t>2/4</t>
  </si>
  <si>
    <t>hSM</t>
  </si>
  <si>
    <t xml:space="preserve">Sami Karjala </t>
  </si>
  <si>
    <t>16.9.1980   Kuortane</t>
  </si>
  <si>
    <t>20.06. 2004  Hyvinkää</t>
  </si>
  <si>
    <t xml:space="preserve">  2-1  (5-1, 4-5, 1-0)</t>
  </si>
  <si>
    <t>SMJ</t>
  </si>
  <si>
    <t>jok</t>
  </si>
  <si>
    <t>4310</t>
  </si>
  <si>
    <t>24.07. 2005  Oulu</t>
  </si>
  <si>
    <t xml:space="preserve">  1-0  (1-1, 2-1)</t>
  </si>
  <si>
    <t>Itä</t>
  </si>
  <si>
    <t>Vesa Varonen</t>
  </si>
  <si>
    <t>5048</t>
  </si>
  <si>
    <t>02.07. 2006  Kitee</t>
  </si>
  <si>
    <t xml:space="preserve">  1-0  (3-0, 1-1)</t>
  </si>
  <si>
    <t>Eero Pitkänen</t>
  </si>
  <si>
    <t>5212</t>
  </si>
  <si>
    <t>29.06. 2008  Raahe</t>
  </si>
  <si>
    <t xml:space="preserve">  0-1  (0-2, 2-2)</t>
  </si>
  <si>
    <t>2v</t>
  </si>
  <si>
    <t>4830</t>
  </si>
  <si>
    <t>28.06. 2009  Kuopio</t>
  </si>
  <si>
    <t xml:space="preserve">  2-1  (0-3, 5-3, 1-0)</t>
  </si>
  <si>
    <t>Raimo Bragge</t>
  </si>
  <si>
    <t>6312</t>
  </si>
  <si>
    <t>04.07. 2010  Helsinki</t>
  </si>
  <si>
    <t xml:space="preserve">  2-0  (6-3, 23-6)</t>
  </si>
  <si>
    <t>2p</t>
  </si>
  <si>
    <t>Mikko Kuosmanen</t>
  </si>
  <si>
    <t>4994</t>
  </si>
  <si>
    <t>23 v  9 kk  4 pv</t>
  </si>
  <si>
    <t>B - POJAT</t>
  </si>
  <si>
    <t>15.08. 1997  Hyvinkää</t>
  </si>
  <si>
    <t xml:space="preserve">  2-1  (2-8, 4-2, 1-0)</t>
  </si>
  <si>
    <t>Juhani Latikka</t>
  </si>
  <si>
    <t>1895</t>
  </si>
  <si>
    <t>A - POJAT</t>
  </si>
  <si>
    <t>05.08. 2000  Oulu</t>
  </si>
  <si>
    <t xml:space="preserve">  1-2  (3-2, 0-5, 1-2)</t>
  </si>
  <si>
    <t>AA</t>
  </si>
  <si>
    <t>Yrjö-Pekka Hautamäki</t>
  </si>
  <si>
    <t>1900</t>
  </si>
  <si>
    <t>2/6</t>
  </si>
  <si>
    <t>4/6</t>
  </si>
  <si>
    <t>1/8</t>
  </si>
  <si>
    <t>0/5</t>
  </si>
  <si>
    <t>1/1</t>
  </si>
  <si>
    <t>1/3</t>
  </si>
  <si>
    <t>3/6</t>
  </si>
  <si>
    <t>3/5</t>
  </si>
  <si>
    <t>14/36</t>
  </si>
  <si>
    <t>12/29</t>
  </si>
  <si>
    <t>2/2</t>
  </si>
  <si>
    <t>0/2</t>
  </si>
  <si>
    <t>4/7</t>
  </si>
  <si>
    <t>Sami Karjala</t>
  </si>
  <si>
    <t>KoU</t>
  </si>
  <si>
    <t>11.</t>
  </si>
  <si>
    <t>KuKu = Kuortaneen Kunto  (1921),  kasvattajaseura</t>
  </si>
  <si>
    <t>AA = Alajärven Ankkurit  (1944)</t>
  </si>
  <si>
    <t>SMJ = Seinäjoen Maila-Jussit  (1932)</t>
  </si>
  <si>
    <t>06.07. 1999  SMJ - KaMa  0-2  (0-2, 1-2)</t>
  </si>
  <si>
    <t>13.07. 1999  SMJ - AA  1-2  (0-6, 5-4, 1-2)</t>
  </si>
  <si>
    <t>31.05. 2001  Kiri - AA  (2-0  (1-0, 10-3)</t>
  </si>
  <si>
    <t xml:space="preserve">  18 v   9 kk 20 pv</t>
  </si>
  <si>
    <t>3.  ottelu</t>
  </si>
  <si>
    <t xml:space="preserve">  18 v   9 kk 27 pv</t>
  </si>
  <si>
    <t>51.  ottelu</t>
  </si>
  <si>
    <t xml:space="preserve">  19 v   8 kk 15 pv</t>
  </si>
  <si>
    <t>KoU = Koskenkorvan Urheilijat  (1945)</t>
  </si>
  <si>
    <t>0-3  SoJy</t>
  </si>
  <si>
    <t>0-4  KiPe</t>
  </si>
  <si>
    <t>Jatkosarja  4.</t>
  </si>
  <si>
    <t>1-3  KiPa</t>
  </si>
  <si>
    <t>Jatkosarja  2.</t>
  </si>
  <si>
    <t>0-3  PattU</t>
  </si>
  <si>
    <t>0-2  NJ</t>
  </si>
  <si>
    <t>4-3  Lippo</t>
  </si>
  <si>
    <t>3-0  ViVe</t>
  </si>
  <si>
    <t>1-3  SoJy</t>
  </si>
  <si>
    <t>3-0  KiPa</t>
  </si>
  <si>
    <t>3-0  Lippo</t>
  </si>
  <si>
    <t>1-3  ViVe</t>
  </si>
  <si>
    <t>4-2  KoU</t>
  </si>
  <si>
    <t>1-2  PattU</t>
  </si>
  <si>
    <t>2/5</t>
  </si>
  <si>
    <t xml:space="preserve">         Mitalit</t>
  </si>
  <si>
    <t>5/7</t>
  </si>
  <si>
    <t xml:space="preserve">     Runkosarja  TOP - 30</t>
  </si>
  <si>
    <t>19.</t>
  </si>
  <si>
    <t>13.</t>
  </si>
  <si>
    <t>15.</t>
  </si>
  <si>
    <t>26.</t>
  </si>
  <si>
    <t>14.</t>
  </si>
  <si>
    <t>21.</t>
  </si>
  <si>
    <t>28.</t>
  </si>
  <si>
    <t>Ylempi loppusarja TOP-10</t>
  </si>
  <si>
    <t>6.</t>
  </si>
  <si>
    <t>88.</t>
  </si>
  <si>
    <t>77.</t>
  </si>
  <si>
    <t>56.</t>
  </si>
  <si>
    <t xml:space="preserve"> RUNKOSARJA, KA / OTT</t>
  </si>
  <si>
    <t>IKÄ</t>
  </si>
  <si>
    <t>TEHO</t>
  </si>
  <si>
    <t xml:space="preserve"> SIJOITUS</t>
  </si>
  <si>
    <t xml:space="preserve"> 1945 - 1999</t>
  </si>
  <si>
    <t xml:space="preserve"> Ottelutilasto</t>
  </si>
  <si>
    <t xml:space="preserve"> 1945 - 2000</t>
  </si>
  <si>
    <t xml:space="preserve"> 300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</si>
  <si>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</si>
  <si>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</si>
  <si>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</si>
  <si>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</si>
  <si>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Etenijätilasto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</si>
  <si>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</si>
  <si>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</si>
  <si>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</si>
  <si>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</si>
  <si>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</si>
  <si>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</si>
  <si>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</si>
  <si>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</si>
  <si>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</si>
  <si>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</si>
  <si>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</si>
  <si>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PLAY OFF,  KA / OTT</t>
  </si>
  <si>
    <t xml:space="preserve"> 1979 - 2002</t>
  </si>
  <si>
    <t xml:space="preserve"> 1979 - 2003</t>
  </si>
  <si>
    <t xml:space="preserve"> 1979 - 2004</t>
  </si>
  <si>
    <t>124.</t>
  </si>
  <si>
    <t>113.</t>
  </si>
  <si>
    <t xml:space="preserve"> 1979 - 2005</t>
  </si>
  <si>
    <t>78.</t>
  </si>
  <si>
    <t>67.</t>
  </si>
  <si>
    <t xml:space="preserve"> 1979 - 2006</t>
  </si>
  <si>
    <t xml:space="preserve"> 1979 - 2007</t>
  </si>
  <si>
    <t>87.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</si>
  <si>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</si>
  <si>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</si>
  <si>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</si>
  <si>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</si>
  <si>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</si>
  <si>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</si>
  <si>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</si>
  <si>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>40.</t>
  </si>
  <si>
    <t xml:space="preserve"> 1979 - 2015</t>
  </si>
  <si>
    <t>43.</t>
  </si>
  <si>
    <t>41.</t>
  </si>
  <si>
    <t>392.</t>
  </si>
  <si>
    <t>324.</t>
  </si>
  <si>
    <t>197.</t>
  </si>
  <si>
    <t>211.</t>
  </si>
  <si>
    <t>225.</t>
  </si>
  <si>
    <t>213.</t>
  </si>
  <si>
    <t>160.</t>
  </si>
  <si>
    <t>86.</t>
  </si>
  <si>
    <t>70.</t>
  </si>
  <si>
    <t>73.</t>
  </si>
  <si>
    <t>75.</t>
  </si>
  <si>
    <t>351.</t>
  </si>
  <si>
    <t>358.</t>
  </si>
  <si>
    <t>372.</t>
  </si>
  <si>
    <t>309.</t>
  </si>
  <si>
    <t>285.</t>
  </si>
  <si>
    <t>297.</t>
  </si>
  <si>
    <t>281.</t>
  </si>
  <si>
    <t>230.</t>
  </si>
  <si>
    <t>239.</t>
  </si>
  <si>
    <t>241.</t>
  </si>
  <si>
    <t>244.</t>
  </si>
  <si>
    <t>248.</t>
  </si>
  <si>
    <t>335.</t>
  </si>
  <si>
    <t>228.</t>
  </si>
  <si>
    <t>107.</t>
  </si>
  <si>
    <t>115.</t>
  </si>
  <si>
    <t>105.</t>
  </si>
  <si>
    <t>81.</t>
  </si>
  <si>
    <t>48.</t>
  </si>
  <si>
    <t>46.</t>
  </si>
  <si>
    <t>49.</t>
  </si>
  <si>
    <t>390.</t>
  </si>
  <si>
    <t>312.</t>
  </si>
  <si>
    <t>182.</t>
  </si>
  <si>
    <t>190.</t>
  </si>
  <si>
    <t>201.</t>
  </si>
  <si>
    <t>174.</t>
  </si>
  <si>
    <t>150.</t>
  </si>
  <si>
    <t>122.</t>
  </si>
  <si>
    <t>109.</t>
  </si>
  <si>
    <t>85.</t>
  </si>
  <si>
    <t>92.</t>
  </si>
  <si>
    <t>95.</t>
  </si>
  <si>
    <t>100.</t>
  </si>
  <si>
    <t>339.</t>
  </si>
  <si>
    <t>183.</t>
  </si>
  <si>
    <t>192.</t>
  </si>
  <si>
    <t>200.</t>
  </si>
  <si>
    <t>176.</t>
  </si>
  <si>
    <t>138.</t>
  </si>
  <si>
    <t>96.</t>
  </si>
  <si>
    <t>74.</t>
  </si>
  <si>
    <t>30 v 10 kk 15 pv</t>
  </si>
  <si>
    <t>107.   31.07. 2011  KPL - ViVe  0-2</t>
  </si>
  <si>
    <t xml:space="preserve">  62.   01.07. 2012  KaMa - KPL  0-1</t>
  </si>
  <si>
    <t xml:space="preserve"> Kärkilyöjätilasto</t>
  </si>
  <si>
    <t xml:space="preserve"> RUNKOSARJA, TASASATASET,  ka. / peli</t>
  </si>
  <si>
    <t xml:space="preserve"> PLAY OFF, TASASATASET,  ka. / peli</t>
  </si>
  <si>
    <t xml:space="preserve"> 200</t>
  </si>
  <si>
    <t>236.   29.07. 2007  ViVe - KPL  0-2</t>
  </si>
  <si>
    <t>26 v 10 kk 13 pv</t>
  </si>
  <si>
    <t>120.   10.07. 2008  KPL - KoU  2-0</t>
  </si>
  <si>
    <t>220. ottelu</t>
  </si>
  <si>
    <t>315. ottelu</t>
  </si>
  <si>
    <t>122.   14.07. 2010  KPL - KiPa  2-0</t>
  </si>
  <si>
    <t>268. ottelu</t>
  </si>
  <si>
    <t>1408.</t>
  </si>
  <si>
    <t>1037.</t>
  </si>
  <si>
    <t>881.</t>
  </si>
  <si>
    <t>769.</t>
  </si>
  <si>
    <t>672.</t>
  </si>
  <si>
    <t>669.</t>
  </si>
  <si>
    <t>653.</t>
  </si>
  <si>
    <t>643.</t>
  </si>
  <si>
    <t>656.</t>
  </si>
  <si>
    <t>661.</t>
  </si>
  <si>
    <t>619.</t>
  </si>
  <si>
    <t>544.</t>
  </si>
  <si>
    <t>525.</t>
  </si>
  <si>
    <t>528.</t>
  </si>
  <si>
    <t>533.</t>
  </si>
  <si>
    <t>540.</t>
  </si>
  <si>
    <t>548.</t>
  </si>
  <si>
    <t>1036.</t>
  </si>
  <si>
    <t>821.</t>
  </si>
  <si>
    <t>438.</t>
  </si>
  <si>
    <t>360.</t>
  </si>
  <si>
    <t>263.</t>
  </si>
  <si>
    <t>139.</t>
  </si>
  <si>
    <t>126.</t>
  </si>
  <si>
    <t>89.</t>
  </si>
  <si>
    <t>64.</t>
  </si>
  <si>
    <t>63.</t>
  </si>
  <si>
    <t>66.</t>
  </si>
  <si>
    <t>1210.</t>
  </si>
  <si>
    <t>940.</t>
  </si>
  <si>
    <t>777.</t>
  </si>
  <si>
    <t>588.</t>
  </si>
  <si>
    <t>487.</t>
  </si>
  <si>
    <t>407.</t>
  </si>
  <si>
    <t>354.</t>
  </si>
  <si>
    <t>299.</t>
  </si>
  <si>
    <t>265.</t>
  </si>
  <si>
    <t>212.</t>
  </si>
  <si>
    <t>181.</t>
  </si>
  <si>
    <t>164.</t>
  </si>
  <si>
    <t>166.</t>
  </si>
  <si>
    <t>169.</t>
  </si>
  <si>
    <t>1368.</t>
  </si>
  <si>
    <t>920.</t>
  </si>
  <si>
    <t>775.</t>
  </si>
  <si>
    <t>572.</t>
  </si>
  <si>
    <t>495.</t>
  </si>
  <si>
    <t>391.</t>
  </si>
  <si>
    <t>311.</t>
  </si>
  <si>
    <t>264.</t>
  </si>
  <si>
    <t>185.</t>
  </si>
  <si>
    <t>159.</t>
  </si>
  <si>
    <t>132.</t>
  </si>
  <si>
    <t>82.</t>
  </si>
  <si>
    <t>693.</t>
  </si>
  <si>
    <t>455.</t>
  </si>
  <si>
    <t>357.</t>
  </si>
  <si>
    <t>314.</t>
  </si>
  <si>
    <t>262.</t>
  </si>
  <si>
    <t>205.</t>
  </si>
  <si>
    <t>187.</t>
  </si>
  <si>
    <t>175.</t>
  </si>
  <si>
    <t>134.</t>
  </si>
  <si>
    <t>102.</t>
  </si>
  <si>
    <t>101.</t>
  </si>
  <si>
    <t>YLEISÖENNÄTYS  KOTONA</t>
  </si>
  <si>
    <t>YLEISÖENNÄTYS  VIERAISSA</t>
  </si>
  <si>
    <t>63.   29.07. 2008  KPL - ViVe  2-0</t>
  </si>
  <si>
    <t>58.   06.07. 2010  KPL - SoJy  2-0</t>
  </si>
  <si>
    <t>45.   05.09. 2010  ViVe - KPL  2-1,  fin 2/4</t>
  </si>
  <si>
    <t>26.   12.09. 2009  KPL - SoJy  0-1,  fin 3/4</t>
  </si>
  <si>
    <t>25.   11.09. 2010  KPL - ViVe  2-0,  fin 3/4</t>
  </si>
  <si>
    <t>ENSIMMÄISET PUDOTUSPELEISSÄ</t>
  </si>
  <si>
    <t>YLEISÖ</t>
  </si>
  <si>
    <t>ENSIMMÄISET RUNKOSARJASSA</t>
  </si>
  <si>
    <t xml:space="preserve">  1.   22.08. 2002  SoJy - SMJ  2-0</t>
  </si>
  <si>
    <t xml:space="preserve">  2.   24.08. 2002  SMJ - SoJy  0-2</t>
  </si>
  <si>
    <t>18.   04.09. 2004  SMJ - KiPa  0-1</t>
  </si>
  <si>
    <t>22 v 11 kk   8 pv</t>
  </si>
  <si>
    <t>22 v 11 kk   6 pv</t>
  </si>
  <si>
    <t>23 v 11 kk 14 pv</t>
  </si>
  <si>
    <t xml:space="preserve">      PESISPÖRSSI</t>
  </si>
  <si>
    <t>PISTEET</t>
  </si>
  <si>
    <t>KAUSI</t>
  </si>
  <si>
    <t>TÄHDET</t>
  </si>
  <si>
    <t>*****</t>
  </si>
  <si>
    <t>133.</t>
  </si>
  <si>
    <t>131.</t>
  </si>
  <si>
    <t>KATSOJIA YLI 5000  ( 5 )</t>
  </si>
  <si>
    <t xml:space="preserve"> RUNKOSARJA JA YLEMPI LOPPUSARJA</t>
  </si>
  <si>
    <t xml:space="preserve"> KATSOJIA</t>
  </si>
  <si>
    <t xml:space="preserve"> OTTELUT</t>
  </si>
  <si>
    <t xml:space="preserve"> KA / OTT</t>
  </si>
  <si>
    <t>614 711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</si>
  <si>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</si>
  <si>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</si>
  <si>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</si>
  <si>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</si>
  <si>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</si>
  <si>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</si>
  <si>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</si>
  <si>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</si>
  <si>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1.</t>
  </si>
  <si>
    <t>22.</t>
  </si>
  <si>
    <t>27.</t>
  </si>
  <si>
    <t>20.</t>
  </si>
  <si>
    <t>5.</t>
  </si>
  <si>
    <t>18.</t>
  </si>
  <si>
    <t>29.</t>
  </si>
  <si>
    <t>165.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</si>
</sst>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2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/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2" borderId="7" xfId="0" applyFont="1" applyFill="1" applyBorder="1"/>
    <xf numFmtId="165" fontId="4" fillId="4" borderId="2" xfId="2" applyNumberFormat="1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49" fontId="4" fillId="7" borderId="1" xfId="0" applyNumberFormat="1" applyFont="1" applyFill="1" applyBorder="1" applyAlignment="1">
      <alignment horizontal="center"/>
    </xf>
    <xf numFmtId="0" fontId="8" fillId="3" borderId="0" xfId="0" applyFont="1" applyFill="1" applyAlignment="1">
      <alignment horizontal="left"/>
    </xf>
    <xf numFmtId="0" fontId="11" fillId="3" borderId="2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2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8" fillId="3" borderId="8" xfId="0" applyFont="1" applyFill="1" applyBorder="1"/>
    <xf numFmtId="0" fontId="8" fillId="3" borderId="7" xfId="0" applyFont="1" applyFill="1" applyBorder="1"/>
    <xf numFmtId="49" fontId="8" fillId="3" borderId="0" xfId="0" applyNumberFormat="1" applyFont="1" applyFill="1"/>
    <xf numFmtId="0" fontId="8" fillId="3" borderId="0" xfId="0" applyFont="1" applyFill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2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0" fillId="3" borderId="0" xfId="0" applyFill="1"/>
    <xf numFmtId="0" fontId="4" fillId="4" borderId="0" xfId="0" applyFont="1" applyFill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4" fillId="4" borderId="12" xfId="0" applyFont="1" applyFill="1" applyBorder="1"/>
    <xf numFmtId="2" fontId="4" fillId="4" borderId="5" xfId="0" applyNumberFormat="1" applyFont="1" applyFill="1" applyBorder="1"/>
    <xf numFmtId="0" fontId="4" fillId="4" borderId="8" xfId="0" applyFont="1" applyFill="1" applyBorder="1"/>
    <xf numFmtId="0" fontId="6" fillId="4" borderId="7" xfId="0" applyFont="1" applyFill="1" applyBorder="1"/>
    <xf numFmtId="0" fontId="4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6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49" fontId="4" fillId="4" borderId="12" xfId="0" applyNumberFormat="1" applyFont="1" applyFill="1" applyBorder="1"/>
    <xf numFmtId="49" fontId="4" fillId="4" borderId="9" xfId="0" applyNumberFormat="1" applyFont="1" applyFill="1" applyBorder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9" fontId="4" fillId="4" borderId="0" xfId="2" applyFont="1" applyFill="1" applyBorder="1" applyAlignment="1"/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9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7109375" style="56" customWidth="1"/>
    <col min="4" max="4" width="9.5703125" style="57" customWidth="1"/>
    <col min="5" max="12" width="5.7109375" style="56" customWidth="1"/>
    <col min="13" max="13" width="6" style="56" customWidth="1"/>
    <col min="14" max="14" width="9.7109375" style="56" customWidth="1"/>
    <col min="15" max="15" width="0.7109375" style="28" customWidth="1"/>
    <col min="16" max="19" width="6.28515625" style="28" customWidth="1"/>
    <col min="20" max="20" width="0.7109375" style="28" customWidth="1"/>
    <col min="21" max="25" width="5.7109375" style="56" customWidth="1"/>
    <col min="26" max="26" width="9.7109375" style="56" customWidth="1"/>
    <col min="27" max="27" width="0.7109375" style="56" customWidth="1"/>
    <col min="28" max="31" width="6.28515625" style="56" customWidth="1"/>
    <col min="32" max="32" width="0.7109375" style="56" customWidth="1"/>
    <col min="33" max="33" width="13.7109375" style="56" customWidth="1"/>
    <col min="34" max="34" width="13.42578125" style="56" customWidth="1"/>
    <col min="35" max="35" width="13" style="56" customWidth="1"/>
    <col min="36" max="36" width="13.28515625" style="56" customWidth="1"/>
    <col min="37" max="37" width="0.7109375" style="56" customWidth="1"/>
    <col min="38" max="38" width="6.85546875" style="56" customWidth="1"/>
    <col min="39" max="39" width="6.28515625" style="56" customWidth="1"/>
    <col min="40" max="43" width="5.7109375" style="56" customWidth="1"/>
    <col min="44" max="44" width="93.5703125" customWidth="1"/>
  </cols>
  <sheetData>
    <row r="1" spans="1:44" ht="18.75" customHeight="1" x14ac:dyDescent="0.25">
      <c r="A1" s="1"/>
      <c r="B1" s="7" t="s">
        <v>131</v>
      </c>
      <c r="C1" s="5"/>
      <c r="D1" s="6"/>
      <c r="E1" s="100" t="s">
        <v>78</v>
      </c>
      <c r="F1" s="7"/>
      <c r="G1" s="7"/>
      <c r="H1" s="7"/>
      <c r="I1" s="5"/>
      <c r="J1" s="5"/>
      <c r="K1" s="5"/>
      <c r="L1" s="7"/>
      <c r="M1" s="5"/>
      <c r="N1" s="5"/>
      <c r="O1" s="5"/>
      <c r="P1" s="143"/>
      <c r="Q1" s="143"/>
      <c r="R1" s="143"/>
      <c r="S1" s="5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164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90"/>
      <c r="AA2" s="19"/>
      <c r="AB2" s="22" t="s">
        <v>172</v>
      </c>
      <c r="AC2" s="20"/>
      <c r="AD2" s="14"/>
      <c r="AE2" s="21"/>
      <c r="AF2" s="19"/>
      <c r="AG2" s="22" t="s">
        <v>61</v>
      </c>
      <c r="AH2" s="14"/>
      <c r="AI2" s="14"/>
      <c r="AJ2" s="15"/>
      <c r="AK2" s="19"/>
      <c r="AL2" s="22" t="s">
        <v>60</v>
      </c>
      <c r="AM2" s="20"/>
      <c r="AN2" s="14"/>
      <c r="AO2" s="52" t="s">
        <v>162</v>
      </c>
      <c r="AP2" s="14"/>
      <c r="AQ2" s="15"/>
      <c r="AR2" s="37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54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54</v>
      </c>
      <c r="AE3" s="18" t="s">
        <v>17</v>
      </c>
      <c r="AF3" s="24"/>
      <c r="AG3" s="18" t="s">
        <v>56</v>
      </c>
      <c r="AH3" s="18" t="s">
        <v>57</v>
      </c>
      <c r="AI3" s="15" t="s">
        <v>62</v>
      </c>
      <c r="AJ3" s="18" t="s">
        <v>58</v>
      </c>
      <c r="AK3" s="24"/>
      <c r="AL3" s="18" t="s">
        <v>23</v>
      </c>
      <c r="AM3" s="18" t="s">
        <v>24</v>
      </c>
      <c r="AN3" s="15" t="s">
        <v>76</v>
      </c>
      <c r="AO3" s="15" t="s">
        <v>30</v>
      </c>
      <c r="AP3" s="17" t="s">
        <v>31</v>
      </c>
      <c r="AQ3" s="18" t="s">
        <v>32</v>
      </c>
      <c r="AR3" s="37"/>
    </row>
    <row r="4" spans="1:44" s="3" customFormat="1" ht="15" customHeight="1" x14ac:dyDescent="0.25">
      <c r="A4" s="2"/>
      <c r="B4" s="25">
        <v>1999</v>
      </c>
      <c r="C4" s="25" t="s">
        <v>34</v>
      </c>
      <c r="D4" s="32" t="s">
        <v>81</v>
      </c>
      <c r="E4" s="25">
        <v>10</v>
      </c>
      <c r="F4" s="25">
        <v>0</v>
      </c>
      <c r="G4" s="25">
        <v>1</v>
      </c>
      <c r="H4" s="25">
        <v>9</v>
      </c>
      <c r="I4" s="25">
        <v>34</v>
      </c>
      <c r="J4" s="25">
        <v>20</v>
      </c>
      <c r="K4" s="25">
        <v>7</v>
      </c>
      <c r="L4" s="25">
        <v>6</v>
      </c>
      <c r="M4" s="25">
        <v>1</v>
      </c>
      <c r="N4" s="30">
        <v>0.436</v>
      </c>
      <c r="O4" s="24"/>
      <c r="P4" s="18"/>
      <c r="Q4" s="18"/>
      <c r="R4" s="18"/>
      <c r="S4" s="18"/>
      <c r="T4" s="28"/>
      <c r="U4" s="25"/>
      <c r="V4" s="25"/>
      <c r="W4" s="25"/>
      <c r="X4" s="25"/>
      <c r="Y4" s="25"/>
      <c r="Z4" s="25"/>
      <c r="AA4" s="24"/>
      <c r="AB4" s="18"/>
      <c r="AC4" s="18"/>
      <c r="AD4" s="18"/>
      <c r="AE4" s="18"/>
      <c r="AF4" s="24"/>
      <c r="AG4" s="4"/>
      <c r="AH4" s="4"/>
      <c r="AI4" s="4"/>
      <c r="AJ4" s="4"/>
      <c r="AK4" s="24"/>
      <c r="AL4" s="25"/>
      <c r="AM4" s="25"/>
      <c r="AN4" s="4"/>
      <c r="AO4" s="26"/>
      <c r="AP4" s="29"/>
      <c r="AQ4" s="25"/>
      <c r="AR4" s="37"/>
    </row>
    <row r="5" spans="1:44" s="3" customFormat="1" ht="15" customHeight="1" x14ac:dyDescent="0.25">
      <c r="A5" s="2"/>
      <c r="B5" s="25">
        <v>2000</v>
      </c>
      <c r="C5" s="25" t="s">
        <v>67</v>
      </c>
      <c r="D5" s="32" t="s">
        <v>115</v>
      </c>
      <c r="E5" s="25">
        <v>28</v>
      </c>
      <c r="F5" s="25">
        <v>0</v>
      </c>
      <c r="G5" s="25">
        <v>8</v>
      </c>
      <c r="H5" s="25">
        <v>12</v>
      </c>
      <c r="I5" s="25">
        <v>68</v>
      </c>
      <c r="J5" s="25">
        <v>38</v>
      </c>
      <c r="K5" s="25">
        <v>10</v>
      </c>
      <c r="L5" s="25">
        <v>12</v>
      </c>
      <c r="M5" s="25">
        <v>8</v>
      </c>
      <c r="N5" s="30">
        <v>0.42499999999999999</v>
      </c>
      <c r="O5" s="24"/>
      <c r="P5" s="18"/>
      <c r="Q5" s="18"/>
      <c r="R5" s="18"/>
      <c r="S5" s="18"/>
      <c r="T5" s="24"/>
      <c r="U5" s="25"/>
      <c r="V5" s="25"/>
      <c r="W5" s="26"/>
      <c r="X5" s="25"/>
      <c r="Y5" s="25"/>
      <c r="Z5" s="30"/>
      <c r="AA5" s="24"/>
      <c r="AB5" s="18"/>
      <c r="AC5" s="18"/>
      <c r="AD5" s="18"/>
      <c r="AE5" s="18"/>
      <c r="AF5" s="24"/>
      <c r="AG5" s="4"/>
      <c r="AH5" s="4"/>
      <c r="AI5" s="4"/>
      <c r="AJ5" s="4"/>
      <c r="AK5" s="24"/>
      <c r="AL5" s="25"/>
      <c r="AM5" s="25"/>
      <c r="AN5" s="4"/>
      <c r="AO5" s="26"/>
      <c r="AP5" s="29"/>
      <c r="AQ5" s="25"/>
      <c r="AR5" s="37"/>
    </row>
    <row r="6" spans="1:44" s="3" customFormat="1" ht="15" customHeight="1" x14ac:dyDescent="0.25">
      <c r="A6" s="2"/>
      <c r="B6" s="25">
        <v>2001</v>
      </c>
      <c r="C6" s="25" t="s">
        <v>67</v>
      </c>
      <c r="D6" s="32" t="s">
        <v>115</v>
      </c>
      <c r="E6" s="25">
        <v>20</v>
      </c>
      <c r="F6" s="25">
        <v>1</v>
      </c>
      <c r="G6" s="25">
        <v>6</v>
      </c>
      <c r="H6" s="25">
        <v>15</v>
      </c>
      <c r="I6" s="25">
        <v>65</v>
      </c>
      <c r="J6" s="25">
        <v>37</v>
      </c>
      <c r="K6" s="25">
        <v>15</v>
      </c>
      <c r="L6" s="25">
        <v>6</v>
      </c>
      <c r="M6" s="25">
        <v>7</v>
      </c>
      <c r="N6" s="30">
        <v>0.60699999999999998</v>
      </c>
      <c r="O6" s="24"/>
      <c r="P6" s="18"/>
      <c r="Q6" s="18"/>
      <c r="R6" s="18"/>
      <c r="S6" s="18"/>
      <c r="T6" s="24"/>
      <c r="U6" s="25"/>
      <c r="V6" s="25"/>
      <c r="W6" s="26"/>
      <c r="X6" s="25"/>
      <c r="Y6" s="25"/>
      <c r="Z6" s="30"/>
      <c r="AA6" s="24"/>
      <c r="AB6" s="18"/>
      <c r="AC6" s="18"/>
      <c r="AD6" s="18"/>
      <c r="AE6" s="18"/>
      <c r="AF6" s="24"/>
      <c r="AG6" s="4"/>
      <c r="AH6" s="4"/>
      <c r="AI6" s="4"/>
      <c r="AJ6" s="4"/>
      <c r="AK6" s="24"/>
      <c r="AL6" s="25"/>
      <c r="AM6" s="25"/>
      <c r="AN6" s="25"/>
      <c r="AO6" s="26"/>
      <c r="AP6" s="29"/>
      <c r="AQ6" s="25"/>
      <c r="AR6" s="37"/>
    </row>
    <row r="7" spans="1:44" s="3" customFormat="1" ht="15" customHeight="1" x14ac:dyDescent="0.25">
      <c r="A7" s="2"/>
      <c r="B7" s="25">
        <v>2002</v>
      </c>
      <c r="C7" s="25" t="s">
        <v>33</v>
      </c>
      <c r="D7" s="32" t="s">
        <v>81</v>
      </c>
      <c r="E7" s="25">
        <v>29</v>
      </c>
      <c r="F7" s="25">
        <v>2</v>
      </c>
      <c r="G7" s="25">
        <v>5</v>
      </c>
      <c r="H7" s="25">
        <v>31</v>
      </c>
      <c r="I7" s="25">
        <v>115</v>
      </c>
      <c r="J7" s="25">
        <v>78</v>
      </c>
      <c r="K7" s="25">
        <v>23</v>
      </c>
      <c r="L7" s="25">
        <v>7</v>
      </c>
      <c r="M7" s="25">
        <v>7</v>
      </c>
      <c r="N7" s="30">
        <v>0.55600000000000005</v>
      </c>
      <c r="O7" s="24"/>
      <c r="P7" s="18"/>
      <c r="Q7" s="18" t="s">
        <v>167</v>
      </c>
      <c r="R7" s="18"/>
      <c r="S7" s="18"/>
      <c r="T7" s="24"/>
      <c r="U7" s="25">
        <v>3</v>
      </c>
      <c r="V7" s="25">
        <v>0</v>
      </c>
      <c r="W7" s="25">
        <v>0</v>
      </c>
      <c r="X7" s="25">
        <v>1</v>
      </c>
      <c r="Y7" s="25">
        <v>14</v>
      </c>
      <c r="Z7" s="30">
        <v>0.60799999999999998</v>
      </c>
      <c r="AA7" s="24"/>
      <c r="AB7" s="18"/>
      <c r="AC7" s="18"/>
      <c r="AD7" s="18"/>
      <c r="AE7" s="18"/>
      <c r="AF7" s="24"/>
      <c r="AG7" s="4" t="s">
        <v>146</v>
      </c>
      <c r="AH7" s="4"/>
      <c r="AI7" s="4"/>
      <c r="AJ7" s="4"/>
      <c r="AK7" s="24"/>
      <c r="AL7" s="25"/>
      <c r="AM7" s="25"/>
      <c r="AN7" s="25"/>
      <c r="AO7" s="26"/>
      <c r="AP7" s="29"/>
      <c r="AQ7" s="25"/>
      <c r="AR7" s="37"/>
    </row>
    <row r="8" spans="1:44" s="3" customFormat="1" ht="15" customHeight="1" x14ac:dyDescent="0.25">
      <c r="A8" s="2"/>
      <c r="B8" s="25">
        <v>2003</v>
      </c>
      <c r="C8" s="25" t="s">
        <v>38</v>
      </c>
      <c r="D8" s="32" t="s">
        <v>81</v>
      </c>
      <c r="E8" s="25">
        <v>23</v>
      </c>
      <c r="F8" s="25">
        <v>2</v>
      </c>
      <c r="G8" s="25">
        <v>7</v>
      </c>
      <c r="H8" s="25">
        <v>17</v>
      </c>
      <c r="I8" s="25">
        <v>68</v>
      </c>
      <c r="J8" s="25">
        <v>42</v>
      </c>
      <c r="K8" s="25">
        <v>10</v>
      </c>
      <c r="L8" s="25">
        <v>7</v>
      </c>
      <c r="M8" s="25">
        <v>9</v>
      </c>
      <c r="N8" s="30">
        <v>0.52700000000000002</v>
      </c>
      <c r="O8" s="24"/>
      <c r="P8" s="18"/>
      <c r="Q8" s="18"/>
      <c r="R8" s="18"/>
      <c r="S8" s="18"/>
      <c r="T8" s="24"/>
      <c r="U8" s="25">
        <v>4</v>
      </c>
      <c r="V8" s="25">
        <v>0</v>
      </c>
      <c r="W8" s="25">
        <v>0</v>
      </c>
      <c r="X8" s="25">
        <v>4</v>
      </c>
      <c r="Y8" s="25">
        <v>10</v>
      </c>
      <c r="Z8" s="30">
        <v>0.625</v>
      </c>
      <c r="AA8" s="24"/>
      <c r="AB8" s="18"/>
      <c r="AC8" s="18"/>
      <c r="AD8" s="18"/>
      <c r="AE8" s="18"/>
      <c r="AF8" s="24"/>
      <c r="AG8" s="4" t="s">
        <v>147</v>
      </c>
      <c r="AH8" s="4"/>
      <c r="AI8" s="4"/>
      <c r="AJ8" s="4"/>
      <c r="AK8" s="24"/>
      <c r="AL8" s="25"/>
      <c r="AM8" s="25"/>
      <c r="AN8" s="25"/>
      <c r="AO8" s="26"/>
      <c r="AP8" s="29"/>
      <c r="AQ8" s="25"/>
      <c r="AR8" s="37"/>
    </row>
    <row r="9" spans="1:44" s="3" customFormat="1" ht="15" customHeight="1" x14ac:dyDescent="0.25">
      <c r="A9" s="2"/>
      <c r="B9" s="25">
        <v>2004</v>
      </c>
      <c r="C9" s="25" t="s">
        <v>35</v>
      </c>
      <c r="D9" s="32" t="s">
        <v>81</v>
      </c>
      <c r="E9" s="25">
        <v>28</v>
      </c>
      <c r="F9" s="25">
        <v>1</v>
      </c>
      <c r="G9" s="25">
        <v>0</v>
      </c>
      <c r="H9" s="25">
        <v>31</v>
      </c>
      <c r="I9" s="25">
        <v>122</v>
      </c>
      <c r="J9" s="25">
        <v>106</v>
      </c>
      <c r="K9" s="25">
        <v>8</v>
      </c>
      <c r="L9" s="25">
        <v>7</v>
      </c>
      <c r="M9" s="25">
        <v>1</v>
      </c>
      <c r="N9" s="30">
        <v>0.60399999999999998</v>
      </c>
      <c r="O9" s="24"/>
      <c r="P9" s="18"/>
      <c r="Q9" s="18" t="s">
        <v>167</v>
      </c>
      <c r="R9" s="18"/>
      <c r="S9" s="18" t="s">
        <v>168</v>
      </c>
      <c r="T9" s="24"/>
      <c r="U9" s="25">
        <v>14</v>
      </c>
      <c r="V9" s="25">
        <v>1</v>
      </c>
      <c r="W9" s="25">
        <v>0</v>
      </c>
      <c r="X9" s="25">
        <v>14</v>
      </c>
      <c r="Y9" s="25">
        <v>47</v>
      </c>
      <c r="Z9" s="30">
        <v>0.48</v>
      </c>
      <c r="AA9" s="24"/>
      <c r="AB9" s="18"/>
      <c r="AC9" s="18" t="s">
        <v>34</v>
      </c>
      <c r="AD9" s="18"/>
      <c r="AE9" s="18"/>
      <c r="AF9" s="24"/>
      <c r="AG9" s="4" t="s">
        <v>148</v>
      </c>
      <c r="AH9" s="4" t="s">
        <v>149</v>
      </c>
      <c r="AI9" s="4" t="s">
        <v>72</v>
      </c>
      <c r="AJ9" s="4"/>
      <c r="AK9" s="24"/>
      <c r="AL9" s="25">
        <v>1</v>
      </c>
      <c r="AM9" s="25"/>
      <c r="AN9" s="25"/>
      <c r="AO9" s="26"/>
      <c r="AP9" s="29"/>
      <c r="AQ9" s="25">
        <v>1</v>
      </c>
      <c r="AR9" s="37"/>
    </row>
    <row r="10" spans="1:44" s="3" customFormat="1" ht="15" customHeight="1" x14ac:dyDescent="0.25">
      <c r="A10" s="2"/>
      <c r="B10" s="25">
        <v>2005</v>
      </c>
      <c r="C10" s="25" t="s">
        <v>55</v>
      </c>
      <c r="D10" s="32" t="s">
        <v>68</v>
      </c>
      <c r="E10" s="25">
        <v>25</v>
      </c>
      <c r="F10" s="25">
        <v>3</v>
      </c>
      <c r="G10" s="25">
        <v>0</v>
      </c>
      <c r="H10" s="25">
        <v>29</v>
      </c>
      <c r="I10" s="25">
        <v>134</v>
      </c>
      <c r="J10" s="25">
        <v>116</v>
      </c>
      <c r="K10" s="25">
        <v>11</v>
      </c>
      <c r="L10" s="25">
        <v>4</v>
      </c>
      <c r="M10" s="25">
        <v>3</v>
      </c>
      <c r="N10" s="30">
        <v>0.73199999999999998</v>
      </c>
      <c r="O10" s="24"/>
      <c r="P10" s="18"/>
      <c r="Q10" s="18" t="s">
        <v>169</v>
      </c>
      <c r="R10" s="18"/>
      <c r="S10" s="18" t="s">
        <v>133</v>
      </c>
      <c r="T10" s="24" t="e">
        <v>#DIV/0!</v>
      </c>
      <c r="U10" s="25"/>
      <c r="V10" s="25"/>
      <c r="W10" s="26"/>
      <c r="X10" s="25"/>
      <c r="Y10" s="25"/>
      <c r="Z10" s="30"/>
      <c r="AA10" s="24"/>
      <c r="AB10" s="18"/>
      <c r="AC10" s="18"/>
      <c r="AD10" s="18"/>
      <c r="AE10" s="18"/>
      <c r="AF10" s="24"/>
      <c r="AG10" s="4"/>
      <c r="AH10" s="4"/>
      <c r="AI10" s="4"/>
      <c r="AJ10" s="4"/>
      <c r="AK10" s="24"/>
      <c r="AL10" s="25">
        <v>1</v>
      </c>
      <c r="AM10" s="25"/>
      <c r="AN10" s="25"/>
      <c r="AO10" s="26"/>
      <c r="AP10" s="29"/>
      <c r="AQ10" s="25"/>
      <c r="AR10" s="37"/>
    </row>
    <row r="11" spans="1:44" s="3" customFormat="1" ht="15" customHeight="1" x14ac:dyDescent="0.25">
      <c r="A11" s="2"/>
      <c r="B11" s="25">
        <v>2006</v>
      </c>
      <c r="C11" s="25" t="s">
        <v>67</v>
      </c>
      <c r="D11" s="32" t="s">
        <v>68</v>
      </c>
      <c r="E11" s="25">
        <v>20</v>
      </c>
      <c r="F11" s="25">
        <v>1</v>
      </c>
      <c r="G11" s="25">
        <v>1</v>
      </c>
      <c r="H11" s="25">
        <v>32</v>
      </c>
      <c r="I11" s="25">
        <v>86</v>
      </c>
      <c r="J11" s="25">
        <v>70</v>
      </c>
      <c r="K11" s="25">
        <v>12</v>
      </c>
      <c r="L11" s="25">
        <v>2</v>
      </c>
      <c r="M11" s="25">
        <v>2</v>
      </c>
      <c r="N11" s="30">
        <v>0.66200000000000003</v>
      </c>
      <c r="O11" s="24"/>
      <c r="P11" s="18"/>
      <c r="Q11" s="18" t="s">
        <v>67</v>
      </c>
      <c r="R11" s="18"/>
      <c r="S11" s="18"/>
      <c r="T11" s="24" t="e">
        <v>#DIV/0!</v>
      </c>
      <c r="U11" s="25"/>
      <c r="V11" s="25"/>
      <c r="W11" s="26"/>
      <c r="X11" s="25"/>
      <c r="Y11" s="25"/>
      <c r="Z11" s="30"/>
      <c r="AA11" s="24"/>
      <c r="AB11" s="18"/>
      <c r="AC11" s="18"/>
      <c r="AD11" s="18"/>
      <c r="AE11" s="18"/>
      <c r="AF11" s="24"/>
      <c r="AG11" s="4"/>
      <c r="AH11" s="4"/>
      <c r="AI11" s="4"/>
      <c r="AJ11" s="4"/>
      <c r="AK11" s="24"/>
      <c r="AL11" s="25">
        <v>1</v>
      </c>
      <c r="AM11" s="25"/>
      <c r="AN11" s="25">
        <v>1</v>
      </c>
      <c r="AO11" s="26"/>
      <c r="AP11" s="29"/>
      <c r="AQ11" s="25"/>
      <c r="AR11" s="37"/>
    </row>
    <row r="12" spans="1:44" s="3" customFormat="1" ht="15" customHeight="1" x14ac:dyDescent="0.25">
      <c r="A12" s="2"/>
      <c r="B12" s="25">
        <v>2007</v>
      </c>
      <c r="C12" s="25" t="s">
        <v>55</v>
      </c>
      <c r="D12" s="32" t="s">
        <v>68</v>
      </c>
      <c r="E12" s="25">
        <v>20</v>
      </c>
      <c r="F12" s="25">
        <v>0</v>
      </c>
      <c r="G12" s="25">
        <v>0</v>
      </c>
      <c r="H12" s="25">
        <v>16</v>
      </c>
      <c r="I12" s="25">
        <v>68</v>
      </c>
      <c r="J12" s="25">
        <v>48</v>
      </c>
      <c r="K12" s="25">
        <v>12</v>
      </c>
      <c r="L12" s="25">
        <v>8</v>
      </c>
      <c r="M12" s="25">
        <v>0</v>
      </c>
      <c r="N12" s="30">
        <v>0.61299999999999999</v>
      </c>
      <c r="O12" s="24"/>
      <c r="P12" s="18"/>
      <c r="Q12" s="18"/>
      <c r="R12" s="18"/>
      <c r="S12" s="18"/>
      <c r="T12" s="24" t="e">
        <v>#DIV/0!</v>
      </c>
      <c r="U12" s="25">
        <v>3</v>
      </c>
      <c r="V12" s="25">
        <v>1</v>
      </c>
      <c r="W12" s="25">
        <v>1</v>
      </c>
      <c r="X12" s="25">
        <v>6</v>
      </c>
      <c r="Y12" s="25">
        <v>23</v>
      </c>
      <c r="Z12" s="30">
        <v>0.79300000000000004</v>
      </c>
      <c r="AA12" s="24"/>
      <c r="AB12" s="18"/>
      <c r="AC12" s="18"/>
      <c r="AD12" s="18"/>
      <c r="AE12" s="18"/>
      <c r="AF12" s="24"/>
      <c r="AG12" s="4" t="s">
        <v>73</v>
      </c>
      <c r="AH12" s="4"/>
      <c r="AI12" s="4"/>
      <c r="AJ12" s="4"/>
      <c r="AK12" s="24"/>
      <c r="AL12" s="25"/>
      <c r="AM12" s="25"/>
      <c r="AN12" s="25"/>
      <c r="AO12" s="26"/>
      <c r="AP12" s="29"/>
      <c r="AQ12" s="25"/>
      <c r="AR12" s="37"/>
    </row>
    <row r="13" spans="1:44" s="3" customFormat="1" ht="15" customHeight="1" x14ac:dyDescent="0.25">
      <c r="A13" s="2"/>
      <c r="B13" s="25">
        <v>2008</v>
      </c>
      <c r="C13" s="25" t="s">
        <v>36</v>
      </c>
      <c r="D13" s="32" t="s">
        <v>68</v>
      </c>
      <c r="E13" s="25">
        <v>23</v>
      </c>
      <c r="F13" s="25">
        <v>0</v>
      </c>
      <c r="G13" s="25">
        <v>0</v>
      </c>
      <c r="H13" s="25">
        <v>14</v>
      </c>
      <c r="I13" s="25">
        <v>61</v>
      </c>
      <c r="J13" s="25">
        <v>49</v>
      </c>
      <c r="K13" s="25">
        <v>7</v>
      </c>
      <c r="L13" s="25">
        <v>5</v>
      </c>
      <c r="M13" s="25">
        <v>0</v>
      </c>
      <c r="N13" s="30">
        <v>0.49199999999999999</v>
      </c>
      <c r="O13" s="24"/>
      <c r="P13" s="18"/>
      <c r="Q13" s="18"/>
      <c r="R13" s="18"/>
      <c r="S13" s="18"/>
      <c r="T13" s="24" t="e">
        <v>#DIV/0!</v>
      </c>
      <c r="U13" s="25">
        <v>12</v>
      </c>
      <c r="V13" s="25">
        <v>1</v>
      </c>
      <c r="W13" s="25">
        <v>0</v>
      </c>
      <c r="X13" s="25">
        <v>7</v>
      </c>
      <c r="Y13" s="25">
        <v>45</v>
      </c>
      <c r="Z13" s="30">
        <v>0.495</v>
      </c>
      <c r="AA13" s="24"/>
      <c r="AB13" s="18"/>
      <c r="AC13" s="18"/>
      <c r="AD13" s="18"/>
      <c r="AE13" s="18"/>
      <c r="AF13" s="24"/>
      <c r="AG13" s="4" t="s">
        <v>150</v>
      </c>
      <c r="AH13" s="4" t="s">
        <v>151</v>
      </c>
      <c r="AI13" s="4" t="s">
        <v>152</v>
      </c>
      <c r="AJ13" s="4"/>
      <c r="AK13" s="24"/>
      <c r="AL13" s="25">
        <v>1</v>
      </c>
      <c r="AM13" s="25"/>
      <c r="AN13" s="25"/>
      <c r="AO13" s="26"/>
      <c r="AP13" s="29"/>
      <c r="AQ13" s="25"/>
      <c r="AR13" s="37"/>
    </row>
    <row r="14" spans="1:44" s="3" customFormat="1" ht="15" customHeight="1" x14ac:dyDescent="0.25">
      <c r="A14" s="2"/>
      <c r="B14" s="25">
        <v>2009</v>
      </c>
      <c r="C14" s="25" t="s">
        <v>37</v>
      </c>
      <c r="D14" s="32" t="s">
        <v>68</v>
      </c>
      <c r="E14" s="25">
        <v>24</v>
      </c>
      <c r="F14" s="25">
        <v>1</v>
      </c>
      <c r="G14" s="25">
        <v>3</v>
      </c>
      <c r="H14" s="25">
        <v>34</v>
      </c>
      <c r="I14" s="25">
        <v>116</v>
      </c>
      <c r="J14" s="25">
        <v>95</v>
      </c>
      <c r="K14" s="25">
        <v>13</v>
      </c>
      <c r="L14" s="25">
        <v>4</v>
      </c>
      <c r="M14" s="25">
        <v>4</v>
      </c>
      <c r="N14" s="30">
        <v>0.68600000000000005</v>
      </c>
      <c r="O14" s="24"/>
      <c r="P14" s="18"/>
      <c r="Q14" s="18" t="s">
        <v>33</v>
      </c>
      <c r="R14" s="18" t="s">
        <v>170</v>
      </c>
      <c r="S14" s="18" t="s">
        <v>165</v>
      </c>
      <c r="T14" s="24" t="e">
        <v>#DIV/0!</v>
      </c>
      <c r="U14" s="25">
        <v>14</v>
      </c>
      <c r="V14" s="25">
        <v>0</v>
      </c>
      <c r="W14" s="26">
        <v>0</v>
      </c>
      <c r="X14" s="25">
        <v>12</v>
      </c>
      <c r="Y14" s="25">
        <v>53</v>
      </c>
      <c r="Z14" s="30">
        <v>0.54600000000000004</v>
      </c>
      <c r="AA14" s="24"/>
      <c r="AB14" s="18"/>
      <c r="AC14" s="18" t="s">
        <v>173</v>
      </c>
      <c r="AD14" s="18"/>
      <c r="AE14" s="18"/>
      <c r="AF14" s="24"/>
      <c r="AG14" s="4" t="s">
        <v>153</v>
      </c>
      <c r="AH14" s="4" t="s">
        <v>154</v>
      </c>
      <c r="AI14" s="4"/>
      <c r="AJ14" s="4" t="s">
        <v>155</v>
      </c>
      <c r="AK14" s="24"/>
      <c r="AL14" s="25">
        <v>1</v>
      </c>
      <c r="AM14" s="25"/>
      <c r="AN14" s="25"/>
      <c r="AO14" s="26"/>
      <c r="AP14" s="29">
        <v>1</v>
      </c>
      <c r="AQ14" s="25"/>
      <c r="AR14" s="37"/>
    </row>
    <row r="15" spans="1:44" s="3" customFormat="1" ht="15" customHeight="1" x14ac:dyDescent="0.25">
      <c r="A15" s="2"/>
      <c r="B15" s="25">
        <v>2010</v>
      </c>
      <c r="C15" s="25" t="s">
        <v>37</v>
      </c>
      <c r="D15" s="32" t="s">
        <v>68</v>
      </c>
      <c r="E15" s="25">
        <v>26</v>
      </c>
      <c r="F15" s="25">
        <v>1</v>
      </c>
      <c r="G15" s="25">
        <v>9</v>
      </c>
      <c r="H15" s="25">
        <v>33</v>
      </c>
      <c r="I15" s="25">
        <v>102</v>
      </c>
      <c r="J15" s="25">
        <v>81</v>
      </c>
      <c r="K15" s="25">
        <v>8</v>
      </c>
      <c r="L15" s="25">
        <v>3</v>
      </c>
      <c r="M15" s="25">
        <v>10</v>
      </c>
      <c r="N15" s="30">
        <v>0.57999999999999996</v>
      </c>
      <c r="O15" s="24"/>
      <c r="P15" s="18"/>
      <c r="Q15" s="18" t="s">
        <v>166</v>
      </c>
      <c r="R15" s="18" t="s">
        <v>171</v>
      </c>
      <c r="S15" s="18"/>
      <c r="T15" s="24" t="e">
        <v>#DIV/0!</v>
      </c>
      <c r="U15" s="25">
        <v>10</v>
      </c>
      <c r="V15" s="25">
        <v>0</v>
      </c>
      <c r="W15" s="26">
        <v>1</v>
      </c>
      <c r="X15" s="25">
        <v>6</v>
      </c>
      <c r="Y15" s="25">
        <v>25</v>
      </c>
      <c r="Z15" s="30">
        <v>0.55600000000000005</v>
      </c>
      <c r="AA15" s="24"/>
      <c r="AB15" s="18"/>
      <c r="AC15" s="18"/>
      <c r="AD15" s="18"/>
      <c r="AE15" s="18"/>
      <c r="AF15" s="24"/>
      <c r="AG15" s="4" t="s">
        <v>156</v>
      </c>
      <c r="AH15" s="4" t="s">
        <v>157</v>
      </c>
      <c r="AI15" s="4"/>
      <c r="AJ15" s="4" t="s">
        <v>158</v>
      </c>
      <c r="AK15" s="24"/>
      <c r="AL15" s="25">
        <v>1</v>
      </c>
      <c r="AM15" s="25"/>
      <c r="AN15" s="25"/>
      <c r="AO15" s="26"/>
      <c r="AP15" s="29">
        <v>1</v>
      </c>
      <c r="AQ15" s="25"/>
      <c r="AR15" s="37"/>
    </row>
    <row r="16" spans="1:44" s="3" customFormat="1" ht="15" customHeight="1" x14ac:dyDescent="0.25">
      <c r="A16" s="2"/>
      <c r="B16" s="25">
        <v>2011</v>
      </c>
      <c r="C16" s="25" t="s">
        <v>36</v>
      </c>
      <c r="D16" s="32" t="s">
        <v>68</v>
      </c>
      <c r="E16" s="25">
        <v>25</v>
      </c>
      <c r="F16" s="25">
        <v>1</v>
      </c>
      <c r="G16" s="25">
        <v>3</v>
      </c>
      <c r="H16" s="25">
        <v>20</v>
      </c>
      <c r="I16" s="25">
        <v>79</v>
      </c>
      <c r="J16" s="25">
        <v>64</v>
      </c>
      <c r="K16" s="25">
        <v>7</v>
      </c>
      <c r="L16" s="25">
        <v>4</v>
      </c>
      <c r="M16" s="25">
        <v>4</v>
      </c>
      <c r="N16" s="30">
        <v>0.55200000000000005</v>
      </c>
      <c r="O16" s="24"/>
      <c r="P16" s="18"/>
      <c r="Q16" s="18"/>
      <c r="R16" s="18"/>
      <c r="S16" s="18"/>
      <c r="T16" s="24" t="e">
        <v>#DIV/0!</v>
      </c>
      <c r="U16" s="25">
        <v>12</v>
      </c>
      <c r="V16" s="25">
        <v>1</v>
      </c>
      <c r="W16" s="26">
        <v>2</v>
      </c>
      <c r="X16" s="25">
        <v>7</v>
      </c>
      <c r="Y16" s="25">
        <v>43</v>
      </c>
      <c r="Z16" s="30">
        <v>0.53100000000000003</v>
      </c>
      <c r="AA16" s="24"/>
      <c r="AB16" s="18"/>
      <c r="AC16" s="18"/>
      <c r="AD16" s="18"/>
      <c r="AE16" s="18"/>
      <c r="AF16" s="24"/>
      <c r="AG16" s="4" t="s">
        <v>159</v>
      </c>
      <c r="AH16" s="4" t="s">
        <v>146</v>
      </c>
      <c r="AI16" s="4" t="s">
        <v>160</v>
      </c>
      <c r="AJ16" s="4"/>
      <c r="AK16" s="24"/>
      <c r="AL16" s="25"/>
      <c r="AM16" s="25"/>
      <c r="AN16" s="25"/>
      <c r="AO16" s="26"/>
      <c r="AP16" s="29"/>
      <c r="AQ16" s="25"/>
      <c r="AR16" s="37"/>
    </row>
    <row r="17" spans="1:44" s="3" customFormat="1" ht="15" customHeight="1" x14ac:dyDescent="0.25">
      <c r="A17" s="2"/>
      <c r="B17" s="25">
        <v>2012</v>
      </c>
      <c r="C17" s="25" t="s">
        <v>34</v>
      </c>
      <c r="D17" s="32" t="s">
        <v>68</v>
      </c>
      <c r="E17" s="25">
        <v>26</v>
      </c>
      <c r="F17" s="25">
        <v>0</v>
      </c>
      <c r="G17" s="25">
        <v>0</v>
      </c>
      <c r="H17" s="25">
        <v>8</v>
      </c>
      <c r="I17" s="25">
        <v>47</v>
      </c>
      <c r="J17" s="25">
        <v>33</v>
      </c>
      <c r="K17" s="25">
        <v>12</v>
      </c>
      <c r="L17" s="25">
        <v>2</v>
      </c>
      <c r="M17" s="29">
        <v>0</v>
      </c>
      <c r="N17" s="30">
        <v>0.46500000000000002</v>
      </c>
      <c r="O17" s="24"/>
      <c r="P17" s="18"/>
      <c r="Q17" s="18"/>
      <c r="R17" s="18"/>
      <c r="S17" s="18"/>
      <c r="T17" s="24" t="e">
        <v>#DIV/0!</v>
      </c>
      <c r="U17" s="25"/>
      <c r="V17" s="25"/>
      <c r="W17" s="26"/>
      <c r="X17" s="25"/>
      <c r="Y17" s="25"/>
      <c r="Z17" s="30"/>
      <c r="AA17" s="24"/>
      <c r="AB17" s="18"/>
      <c r="AC17" s="18"/>
      <c r="AD17" s="18"/>
      <c r="AE17" s="18"/>
      <c r="AF17" s="24"/>
      <c r="AG17" s="4"/>
      <c r="AH17" s="4"/>
      <c r="AI17" s="4"/>
      <c r="AJ17" s="4"/>
      <c r="AK17" s="24"/>
      <c r="AL17" s="25"/>
      <c r="AM17" s="25"/>
      <c r="AN17" s="25"/>
      <c r="AO17" s="26"/>
      <c r="AP17" s="29"/>
      <c r="AQ17" s="25"/>
      <c r="AR17" s="37"/>
    </row>
    <row r="18" spans="1:44" s="3" customFormat="1" ht="15" customHeight="1" x14ac:dyDescent="0.25">
      <c r="A18" s="2"/>
      <c r="B18" s="25">
        <v>2013</v>
      </c>
      <c r="C18" s="25" t="s">
        <v>33</v>
      </c>
      <c r="D18" s="32" t="s">
        <v>132</v>
      </c>
      <c r="E18" s="25">
        <v>5</v>
      </c>
      <c r="F18" s="25">
        <v>0</v>
      </c>
      <c r="G18" s="25">
        <v>0</v>
      </c>
      <c r="H18" s="25">
        <v>4</v>
      </c>
      <c r="I18" s="25">
        <v>10</v>
      </c>
      <c r="J18" s="25">
        <v>8</v>
      </c>
      <c r="K18" s="25">
        <v>1</v>
      </c>
      <c r="L18" s="25">
        <v>1</v>
      </c>
      <c r="M18" s="29">
        <v>0</v>
      </c>
      <c r="N18" s="30">
        <v>0.55549999999999999</v>
      </c>
      <c r="O18" s="24"/>
      <c r="P18" s="18"/>
      <c r="Q18" s="18"/>
      <c r="R18" s="18"/>
      <c r="S18" s="18"/>
      <c r="T18" s="24" t="e">
        <v>#DIV/0!</v>
      </c>
      <c r="U18" s="25"/>
      <c r="V18" s="25"/>
      <c r="W18" s="26"/>
      <c r="X18" s="25"/>
      <c r="Y18" s="25"/>
      <c r="Z18" s="30"/>
      <c r="AA18" s="24"/>
      <c r="AB18" s="18"/>
      <c r="AC18" s="18"/>
      <c r="AD18" s="18"/>
      <c r="AE18" s="18"/>
      <c r="AF18" s="24"/>
      <c r="AG18" s="4"/>
      <c r="AH18" s="4"/>
      <c r="AI18" s="4"/>
      <c r="AJ18" s="4"/>
      <c r="AK18" s="24"/>
      <c r="AL18" s="25"/>
      <c r="AM18" s="25"/>
      <c r="AN18" s="25"/>
      <c r="AO18" s="26"/>
      <c r="AP18" s="29"/>
      <c r="AQ18" s="25"/>
      <c r="AR18" s="37"/>
    </row>
    <row r="19" spans="1:44" s="3" customFormat="1" ht="15" customHeight="1" x14ac:dyDescent="0.25">
      <c r="A19" s="2"/>
      <c r="B19" s="25">
        <v>2014</v>
      </c>
      <c r="C19" s="25"/>
      <c r="D19" s="32"/>
      <c r="E19" s="25"/>
      <c r="F19" s="25"/>
      <c r="G19" s="25"/>
      <c r="H19" s="25"/>
      <c r="I19" s="25"/>
      <c r="J19" s="25"/>
      <c r="K19" s="25"/>
      <c r="L19" s="25"/>
      <c r="M19" s="25"/>
      <c r="N19" s="30"/>
      <c r="O19" s="82"/>
      <c r="P19" s="18"/>
      <c r="Q19" s="18"/>
      <c r="R19" s="18"/>
      <c r="S19" s="18"/>
      <c r="T19" s="24"/>
      <c r="U19" s="25"/>
      <c r="V19" s="25"/>
      <c r="W19" s="26"/>
      <c r="X19" s="25"/>
      <c r="Y19" s="25"/>
      <c r="Z19" s="30"/>
      <c r="AA19" s="24"/>
      <c r="AB19" s="18"/>
      <c r="AC19" s="18"/>
      <c r="AD19" s="18"/>
      <c r="AE19" s="18"/>
      <c r="AF19" s="24"/>
      <c r="AG19" s="4"/>
      <c r="AH19" s="4"/>
      <c r="AI19" s="4"/>
      <c r="AJ19" s="4"/>
      <c r="AK19" s="24"/>
      <c r="AL19" s="25"/>
      <c r="AM19" s="25"/>
      <c r="AN19" s="25"/>
      <c r="AO19" s="26"/>
      <c r="AP19" s="29"/>
      <c r="AQ19" s="25"/>
      <c r="AR19" s="37"/>
    </row>
    <row r="20" spans="1:44" s="3" customFormat="1" ht="15" customHeight="1" x14ac:dyDescent="0.25">
      <c r="A20" s="2"/>
      <c r="B20" s="25">
        <v>2015</v>
      </c>
      <c r="C20" s="25" t="s">
        <v>133</v>
      </c>
      <c r="D20" s="32" t="s">
        <v>132</v>
      </c>
      <c r="E20" s="25">
        <v>18</v>
      </c>
      <c r="F20" s="25">
        <v>0</v>
      </c>
      <c r="G20" s="25">
        <v>0</v>
      </c>
      <c r="H20" s="25">
        <v>4</v>
      </c>
      <c r="I20" s="25">
        <v>31</v>
      </c>
      <c r="J20" s="25">
        <v>7</v>
      </c>
      <c r="K20" s="25">
        <v>18</v>
      </c>
      <c r="L20" s="25">
        <v>6</v>
      </c>
      <c r="M20" s="29">
        <v>0</v>
      </c>
      <c r="N20" s="27">
        <v>0.5</v>
      </c>
      <c r="O20" s="24"/>
      <c r="P20" s="18"/>
      <c r="Q20" s="18"/>
      <c r="R20" s="18"/>
      <c r="S20" s="18"/>
      <c r="T20" s="24"/>
      <c r="U20" s="25"/>
      <c r="V20" s="25"/>
      <c r="W20" s="26"/>
      <c r="X20" s="25"/>
      <c r="Y20" s="25"/>
      <c r="Z20" s="30"/>
      <c r="AA20" s="24"/>
      <c r="AB20" s="18"/>
      <c r="AC20" s="18"/>
      <c r="AD20" s="18"/>
      <c r="AE20" s="18"/>
      <c r="AF20" s="24"/>
      <c r="AG20" s="4"/>
      <c r="AH20" s="4"/>
      <c r="AI20" s="4"/>
      <c r="AJ20" s="4"/>
      <c r="AK20" s="24"/>
      <c r="AL20" s="25"/>
      <c r="AM20" s="25"/>
      <c r="AN20" s="25"/>
      <c r="AO20" s="26"/>
      <c r="AP20" s="29"/>
      <c r="AQ20" s="25"/>
      <c r="AR20" s="37"/>
    </row>
    <row r="21" spans="1:44" s="3" customFormat="1" ht="15" customHeight="1" x14ac:dyDescent="0.25">
      <c r="A21" s="1"/>
      <c r="B21" s="16" t="s">
        <v>7</v>
      </c>
      <c r="C21" s="17"/>
      <c r="D21" s="15"/>
      <c r="E21" s="18">
        <v>350</v>
      </c>
      <c r="F21" s="18">
        <v>13</v>
      </c>
      <c r="G21" s="18">
        <v>43</v>
      </c>
      <c r="H21" s="18">
        <v>309</v>
      </c>
      <c r="I21" s="18">
        <v>1206</v>
      </c>
      <c r="J21" s="18">
        <v>892</v>
      </c>
      <c r="K21" s="18">
        <v>174</v>
      </c>
      <c r="L21" s="18">
        <v>84</v>
      </c>
      <c r="M21" s="18">
        <v>56</v>
      </c>
      <c r="N21" s="33">
        <f>PRODUCT(1206/2100)</f>
        <v>0.57428571428571429</v>
      </c>
      <c r="O21" s="144"/>
      <c r="P21" s="72" t="s">
        <v>63</v>
      </c>
      <c r="Q21" s="72" t="s">
        <v>63</v>
      </c>
      <c r="R21" s="72" t="s">
        <v>63</v>
      </c>
      <c r="S21" s="72" t="s">
        <v>63</v>
      </c>
      <c r="T21" s="24" t="e">
        <v>#DIV/0!</v>
      </c>
      <c r="U21" s="18">
        <v>72</v>
      </c>
      <c r="V21" s="18">
        <v>4</v>
      </c>
      <c r="W21" s="18">
        <v>4</v>
      </c>
      <c r="X21" s="18">
        <v>57</v>
      </c>
      <c r="Y21" s="18">
        <v>260</v>
      </c>
      <c r="Z21" s="33">
        <v>0.54400000000000004</v>
      </c>
      <c r="AA21" s="83">
        <v>0</v>
      </c>
      <c r="AB21" s="72" t="s">
        <v>63</v>
      </c>
      <c r="AC21" s="72" t="s">
        <v>63</v>
      </c>
      <c r="AD21" s="72" t="s">
        <v>63</v>
      </c>
      <c r="AE21" s="72" t="s">
        <v>63</v>
      </c>
      <c r="AF21" s="24"/>
      <c r="AG21" s="72" t="s">
        <v>163</v>
      </c>
      <c r="AH21" s="72" t="s">
        <v>161</v>
      </c>
      <c r="AI21" s="72" t="s">
        <v>123</v>
      </c>
      <c r="AJ21" s="72" t="s">
        <v>129</v>
      </c>
      <c r="AK21" s="24"/>
      <c r="AL21" s="18">
        <v>6</v>
      </c>
      <c r="AM21" s="18">
        <v>0</v>
      </c>
      <c r="AN21" s="18">
        <v>1</v>
      </c>
      <c r="AO21" s="18">
        <v>0</v>
      </c>
      <c r="AP21" s="18">
        <v>2</v>
      </c>
      <c r="AQ21" s="18">
        <v>1</v>
      </c>
      <c r="AR21" s="37"/>
    </row>
    <row r="22" spans="1:44" s="3" customFormat="1" ht="15" customHeight="1" x14ac:dyDescent="0.25">
      <c r="A22" s="1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90"/>
      <c r="O22" s="24"/>
      <c r="P22" s="22"/>
      <c r="Q22" s="20"/>
      <c r="R22" s="86"/>
      <c r="S22" s="87"/>
      <c r="T22" s="24"/>
      <c r="U22" s="17"/>
      <c r="V22" s="14"/>
      <c r="W22" s="14"/>
      <c r="X22" s="14"/>
      <c r="Y22" s="14"/>
      <c r="Z22" s="15"/>
      <c r="AA22" s="24"/>
      <c r="AB22" s="84"/>
      <c r="AC22" s="85"/>
      <c r="AD22" s="86"/>
      <c r="AE22" s="87"/>
      <c r="AF22" s="24"/>
      <c r="AG22" s="99">
        <v>0.71399999999999997</v>
      </c>
      <c r="AH22" s="88">
        <v>0.4</v>
      </c>
      <c r="AI22" s="88">
        <v>0.33300000000000002</v>
      </c>
      <c r="AJ22" s="89">
        <v>0</v>
      </c>
      <c r="AK22" s="24"/>
      <c r="AL22" s="17"/>
      <c r="AM22" s="14"/>
      <c r="AN22" s="14"/>
      <c r="AO22" s="14"/>
      <c r="AP22" s="14"/>
      <c r="AQ22" s="15"/>
      <c r="AR22" s="37"/>
    </row>
    <row r="23" spans="1:44" ht="15" customHeight="1" x14ac:dyDescent="0.25">
      <c r="A23" s="2"/>
      <c r="B23" s="32" t="s">
        <v>2</v>
      </c>
      <c r="C23" s="29"/>
      <c r="D23" s="34">
        <v>1080</v>
      </c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35"/>
      <c r="P23" s="35"/>
      <c r="Q23" s="35"/>
      <c r="R23" s="35"/>
      <c r="S23" s="35"/>
      <c r="T23" s="24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24"/>
      <c r="AG23" s="35"/>
      <c r="AH23" s="35"/>
      <c r="AI23" s="35"/>
      <c r="AJ23" s="35"/>
      <c r="AK23" s="24"/>
      <c r="AL23" s="35"/>
      <c r="AM23" s="35"/>
      <c r="AN23" s="35"/>
      <c r="AO23" s="35"/>
      <c r="AP23" s="35"/>
      <c r="AQ23" s="35"/>
      <c r="AR23" s="37"/>
    </row>
    <row r="24" spans="1:44" s="3" customFormat="1" ht="14.25" customHeight="1" x14ac:dyDescent="0.25">
      <c r="A24" s="2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6"/>
      <c r="O24" s="28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24"/>
      <c r="AG24" s="35"/>
      <c r="AH24" s="35"/>
      <c r="AI24" s="35"/>
      <c r="AJ24" s="35"/>
      <c r="AK24" s="24"/>
      <c r="AL24" s="35"/>
      <c r="AM24" s="35"/>
      <c r="AN24" s="35"/>
      <c r="AO24" s="35"/>
      <c r="AP24" s="35"/>
      <c r="AQ24" s="35"/>
      <c r="AR24" s="37"/>
    </row>
    <row r="25" spans="1:44" ht="15" customHeight="1" x14ac:dyDescent="0.25">
      <c r="A25" s="2"/>
      <c r="B25" s="22" t="s">
        <v>25</v>
      </c>
      <c r="C25" s="38"/>
      <c r="D25" s="38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17</v>
      </c>
      <c r="J25" s="35"/>
      <c r="K25" s="18" t="s">
        <v>27</v>
      </c>
      <c r="L25" s="18" t="s">
        <v>28</v>
      </c>
      <c r="M25" s="18" t="s">
        <v>29</v>
      </c>
      <c r="N25" s="18" t="s">
        <v>22</v>
      </c>
      <c r="O25" s="24"/>
      <c r="P25" s="39" t="s">
        <v>365</v>
      </c>
      <c r="Q25" s="12"/>
      <c r="R25" s="12"/>
      <c r="S25" s="12"/>
      <c r="T25" s="40"/>
      <c r="U25" s="40"/>
      <c r="V25" s="40"/>
      <c r="W25" s="40"/>
      <c r="X25" s="40"/>
      <c r="Y25" s="12"/>
      <c r="Z25" s="12"/>
      <c r="AA25" s="12"/>
      <c r="AB25" s="40"/>
      <c r="AC25" s="40"/>
      <c r="AD25" s="12"/>
      <c r="AE25" s="41"/>
      <c r="AF25" s="24"/>
      <c r="AG25" s="39" t="s">
        <v>363</v>
      </c>
      <c r="AH25" s="12"/>
      <c r="AI25" s="12"/>
      <c r="AJ25" s="12"/>
      <c r="AK25" s="12"/>
      <c r="AL25" s="11" t="s">
        <v>364</v>
      </c>
      <c r="AM25" s="12"/>
      <c r="AN25" s="12"/>
      <c r="AO25" s="12"/>
      <c r="AP25" s="12"/>
      <c r="AQ25" s="41"/>
      <c r="AR25" s="37"/>
    </row>
    <row r="26" spans="1:44" ht="15" customHeight="1" x14ac:dyDescent="0.25">
      <c r="A26" s="2"/>
      <c r="B26" s="39" t="s">
        <v>13</v>
      </c>
      <c r="C26" s="12"/>
      <c r="D26" s="41"/>
      <c r="E26" s="25">
        <v>350</v>
      </c>
      <c r="F26" s="25">
        <v>13</v>
      </c>
      <c r="G26" s="25">
        <v>43</v>
      </c>
      <c r="H26" s="25">
        <v>309</v>
      </c>
      <c r="I26" s="25">
        <v>1206</v>
      </c>
      <c r="J26" s="35"/>
      <c r="K26" s="42">
        <v>0.16</v>
      </c>
      <c r="L26" s="42">
        <v>0.8828571428571429</v>
      </c>
      <c r="M26" s="42">
        <v>3.4457142857142857</v>
      </c>
      <c r="N26" s="27">
        <v>0.57428571428571429</v>
      </c>
      <c r="O26" s="24"/>
      <c r="P26" s="174" t="s">
        <v>9</v>
      </c>
      <c r="Q26" s="175"/>
      <c r="R26" s="176" t="s">
        <v>137</v>
      </c>
      <c r="S26" s="176"/>
      <c r="T26" s="176"/>
      <c r="U26" s="176"/>
      <c r="V26" s="176"/>
      <c r="W26" s="176"/>
      <c r="X26" s="176"/>
      <c r="Y26" s="176"/>
      <c r="Z26" s="177" t="s">
        <v>11</v>
      </c>
      <c r="AA26" s="176"/>
      <c r="AB26" s="176"/>
      <c r="AC26" s="178" t="s">
        <v>140</v>
      </c>
      <c r="AD26" s="179"/>
      <c r="AE26" s="180"/>
      <c r="AF26" s="24"/>
      <c r="AG26" s="174" t="s">
        <v>9</v>
      </c>
      <c r="AH26" s="176" t="s">
        <v>366</v>
      </c>
      <c r="AI26" s="176"/>
      <c r="AJ26" s="196"/>
      <c r="AK26" s="196"/>
      <c r="AL26" s="196">
        <v>1608</v>
      </c>
      <c r="AM26" s="196"/>
      <c r="AN26" s="157" t="s">
        <v>370</v>
      </c>
      <c r="AO26" s="196"/>
      <c r="AP26" s="196"/>
      <c r="AQ26" s="178"/>
      <c r="AR26" s="37"/>
    </row>
    <row r="27" spans="1:44" ht="15" customHeight="1" x14ac:dyDescent="0.25">
      <c r="A27" s="2"/>
      <c r="B27" s="43" t="s">
        <v>15</v>
      </c>
      <c r="C27" s="44"/>
      <c r="D27" s="45"/>
      <c r="E27" s="25">
        <v>72</v>
      </c>
      <c r="F27" s="25">
        <v>4</v>
      </c>
      <c r="G27" s="25">
        <v>4</v>
      </c>
      <c r="H27" s="25">
        <v>57</v>
      </c>
      <c r="I27" s="25">
        <v>260</v>
      </c>
      <c r="J27" s="35"/>
      <c r="K27" s="42">
        <v>0.1111111111111111</v>
      </c>
      <c r="L27" s="42">
        <v>0.79166666666666663</v>
      </c>
      <c r="M27" s="42">
        <v>3.6111111111111112</v>
      </c>
      <c r="N27" s="27">
        <v>0.54393305439330542</v>
      </c>
      <c r="O27" s="24"/>
      <c r="P27" s="172" t="s">
        <v>64</v>
      </c>
      <c r="Q27" s="181"/>
      <c r="R27" s="151" t="s">
        <v>138</v>
      </c>
      <c r="S27" s="151"/>
      <c r="T27" s="151"/>
      <c r="U27" s="151"/>
      <c r="V27" s="151"/>
      <c r="W27" s="151"/>
      <c r="X27" s="151"/>
      <c r="Y27" s="151"/>
      <c r="Z27" s="158" t="s">
        <v>141</v>
      </c>
      <c r="AA27" s="151"/>
      <c r="AB27" s="151"/>
      <c r="AC27" s="156" t="s">
        <v>142</v>
      </c>
      <c r="AD27" s="144"/>
      <c r="AE27" s="159"/>
      <c r="AF27" s="24"/>
      <c r="AG27" s="172" t="s">
        <v>64</v>
      </c>
      <c r="AH27" s="151" t="s">
        <v>368</v>
      </c>
      <c r="AI27" s="151"/>
      <c r="AJ27" s="144"/>
      <c r="AK27" s="144"/>
      <c r="AL27" s="144">
        <v>1142</v>
      </c>
      <c r="AM27" s="144"/>
      <c r="AN27" s="157" t="s">
        <v>371</v>
      </c>
      <c r="AO27" s="144"/>
      <c r="AP27" s="144"/>
      <c r="AQ27" s="156"/>
      <c r="AR27" s="37"/>
    </row>
    <row r="28" spans="1:44" ht="15" customHeight="1" x14ac:dyDescent="0.25">
      <c r="A28" s="2"/>
      <c r="B28" s="46" t="s">
        <v>16</v>
      </c>
      <c r="C28" s="47"/>
      <c r="D28" s="48"/>
      <c r="E28" s="31">
        <v>24</v>
      </c>
      <c r="F28" s="31">
        <v>0</v>
      </c>
      <c r="G28" s="31">
        <v>6</v>
      </c>
      <c r="H28" s="31">
        <v>19</v>
      </c>
      <c r="I28" s="31">
        <v>81</v>
      </c>
      <c r="J28" s="35"/>
      <c r="K28" s="49">
        <v>0.25</v>
      </c>
      <c r="L28" s="49">
        <v>0.79</v>
      </c>
      <c r="M28" s="49">
        <v>3.76</v>
      </c>
      <c r="N28" s="50">
        <v>0.53300000000000003</v>
      </c>
      <c r="O28" s="24"/>
      <c r="P28" s="172" t="s">
        <v>65</v>
      </c>
      <c r="Q28" s="181"/>
      <c r="R28" s="151" t="s">
        <v>138</v>
      </c>
      <c r="S28" s="151"/>
      <c r="T28" s="151"/>
      <c r="U28" s="151"/>
      <c r="V28" s="151"/>
      <c r="W28" s="151"/>
      <c r="X28" s="151"/>
      <c r="Y28" s="151"/>
      <c r="Z28" s="158" t="s">
        <v>141</v>
      </c>
      <c r="AA28" s="151"/>
      <c r="AB28" s="151"/>
      <c r="AC28" s="156" t="s">
        <v>142</v>
      </c>
      <c r="AD28" s="144"/>
      <c r="AE28" s="159"/>
      <c r="AF28" s="24"/>
      <c r="AG28" s="172" t="s">
        <v>65</v>
      </c>
      <c r="AH28" s="197" t="s">
        <v>367</v>
      </c>
      <c r="AI28" s="151"/>
      <c r="AJ28" s="144"/>
      <c r="AK28" s="144"/>
      <c r="AL28" s="144">
        <v>721</v>
      </c>
      <c r="AM28" s="144"/>
      <c r="AN28" s="157" t="s">
        <v>369</v>
      </c>
      <c r="AO28" s="144"/>
      <c r="AP28" s="144"/>
      <c r="AQ28" s="156"/>
      <c r="AR28" s="37"/>
    </row>
    <row r="29" spans="1:44" ht="15" customHeight="1" x14ac:dyDescent="0.25">
      <c r="A29" s="2"/>
      <c r="B29" s="51" t="s">
        <v>26</v>
      </c>
      <c r="C29" s="52"/>
      <c r="D29" s="53"/>
      <c r="E29" s="18">
        <v>446</v>
      </c>
      <c r="F29" s="18">
        <v>17</v>
      </c>
      <c r="G29" s="18">
        <v>53</v>
      </c>
      <c r="H29" s="18">
        <v>385</v>
      </c>
      <c r="I29" s="18">
        <v>1547</v>
      </c>
      <c r="J29" s="35"/>
      <c r="K29" s="54">
        <v>0.15962441314553991</v>
      </c>
      <c r="L29" s="54">
        <v>0.892018779342723</v>
      </c>
      <c r="M29" s="54">
        <v>3.57</v>
      </c>
      <c r="N29" s="33">
        <v>0.5670821114369502</v>
      </c>
      <c r="O29" s="24"/>
      <c r="P29" s="163" t="s">
        <v>10</v>
      </c>
      <c r="Q29" s="182"/>
      <c r="R29" s="164" t="s">
        <v>139</v>
      </c>
      <c r="S29" s="164"/>
      <c r="T29" s="164"/>
      <c r="U29" s="164"/>
      <c r="V29" s="164"/>
      <c r="W29" s="164"/>
      <c r="X29" s="164"/>
      <c r="Y29" s="164"/>
      <c r="Z29" s="183" t="s">
        <v>143</v>
      </c>
      <c r="AA29" s="164"/>
      <c r="AB29" s="164"/>
      <c r="AC29" s="60" t="s">
        <v>144</v>
      </c>
      <c r="AD29" s="184"/>
      <c r="AE29" s="167"/>
      <c r="AF29" s="24"/>
      <c r="AG29" s="163" t="s">
        <v>10</v>
      </c>
      <c r="AH29" s="198" t="s">
        <v>368</v>
      </c>
      <c r="AI29" s="164"/>
      <c r="AJ29" s="184"/>
      <c r="AK29" s="184"/>
      <c r="AL29" s="184">
        <v>1142</v>
      </c>
      <c r="AM29" s="184"/>
      <c r="AN29" s="185" t="s">
        <v>371</v>
      </c>
      <c r="AO29" s="184"/>
      <c r="AP29" s="184"/>
      <c r="AQ29" s="60"/>
      <c r="AR29" s="37"/>
    </row>
    <row r="30" spans="1:44" ht="15" customHeight="1" x14ac:dyDescent="0.25">
      <c r="A30" s="2"/>
      <c r="B30" s="98"/>
      <c r="C30" s="98"/>
      <c r="D30" s="98"/>
      <c r="E30" s="98"/>
      <c r="F30" s="98"/>
      <c r="G30" s="98"/>
      <c r="H30" s="98"/>
      <c r="I30" s="98"/>
      <c r="J30" s="35"/>
      <c r="K30" s="98"/>
      <c r="L30" s="98"/>
      <c r="M30" s="98"/>
      <c r="N30" s="36"/>
      <c r="O30" s="24"/>
      <c r="P30" s="24"/>
      <c r="Q30" s="24"/>
      <c r="R30" s="24"/>
      <c r="S30" s="24"/>
      <c r="T30" s="24"/>
      <c r="U30" s="35"/>
      <c r="V30" s="35"/>
      <c r="W30" s="24"/>
      <c r="X30" s="24"/>
      <c r="Y30" s="24"/>
      <c r="Z30" s="24"/>
      <c r="AA30" s="24"/>
      <c r="AB30" s="24"/>
      <c r="AC30" s="24"/>
      <c r="AD30" s="24"/>
      <c r="AE30" s="35"/>
      <c r="AF30" s="35"/>
      <c r="AG30" s="35"/>
      <c r="AH30" s="35"/>
      <c r="AI30" s="35"/>
      <c r="AJ30" s="35"/>
      <c r="AK30" s="37"/>
      <c r="AL30" s="24"/>
      <c r="AM30" s="24"/>
      <c r="AN30" s="24"/>
      <c r="AO30" s="35"/>
      <c r="AP30" s="35"/>
      <c r="AQ30" s="35"/>
      <c r="AR30" s="37"/>
    </row>
    <row r="31" spans="1:44" ht="15" customHeight="1" x14ac:dyDescent="0.25">
      <c r="A31" s="2"/>
      <c r="B31" s="35" t="s">
        <v>39</v>
      </c>
      <c r="C31" s="35"/>
      <c r="D31" s="35" t="s">
        <v>134</v>
      </c>
      <c r="E31" s="35"/>
      <c r="F31" s="35"/>
      <c r="G31" s="35"/>
      <c r="H31" s="35"/>
      <c r="I31" s="35"/>
      <c r="J31" s="35"/>
      <c r="K31" s="35"/>
      <c r="L31" s="35"/>
      <c r="M31" s="35" t="s">
        <v>136</v>
      </c>
      <c r="N31" s="35"/>
      <c r="O31" s="35"/>
      <c r="P31" s="35"/>
      <c r="Q31" s="24"/>
      <c r="R31" s="24"/>
      <c r="S31" s="24"/>
      <c r="T31" s="24"/>
      <c r="U31" s="35" t="s">
        <v>135</v>
      </c>
      <c r="V31" s="24"/>
      <c r="W31" s="24"/>
      <c r="X31" s="24"/>
      <c r="Y31" s="24"/>
      <c r="Z31" s="24"/>
      <c r="AA31" s="24"/>
      <c r="AB31" s="35" t="s">
        <v>69</v>
      </c>
      <c r="AC31" s="24"/>
      <c r="AD31" s="24"/>
      <c r="AE31" s="24"/>
      <c r="AF31" s="24"/>
      <c r="AG31" s="24"/>
      <c r="AH31" s="35" t="s">
        <v>145</v>
      </c>
      <c r="AI31" s="24"/>
      <c r="AJ31" s="24"/>
      <c r="AK31" s="24"/>
      <c r="AL31" s="24"/>
      <c r="AM31" s="24"/>
      <c r="AN31" s="24"/>
      <c r="AO31" s="24"/>
      <c r="AP31" s="24"/>
      <c r="AQ31" s="24"/>
      <c r="AR31" s="37"/>
    </row>
    <row r="32" spans="1:44" ht="15" customHeight="1" x14ac:dyDescent="0.25">
      <c r="A32" s="2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55"/>
      <c r="AL32" s="55"/>
      <c r="AM32" s="24"/>
      <c r="AN32" s="24"/>
      <c r="AO32" s="35"/>
      <c r="AP32" s="35"/>
      <c r="AQ32" s="35"/>
      <c r="AR32" s="37"/>
    </row>
    <row r="33" spans="1:45" ht="15" customHeight="1" x14ac:dyDescent="0.2">
      <c r="A33" s="2"/>
      <c r="B33" s="145" t="s">
        <v>177</v>
      </c>
      <c r="C33" s="146"/>
      <c r="D33" s="146"/>
      <c r="E33" s="146"/>
      <c r="F33" s="146" t="s">
        <v>178</v>
      </c>
      <c r="G33" s="146" t="s">
        <v>3</v>
      </c>
      <c r="H33" s="146" t="s">
        <v>5</v>
      </c>
      <c r="I33" s="146" t="s">
        <v>6</v>
      </c>
      <c r="J33" s="146" t="s">
        <v>179</v>
      </c>
      <c r="K33" s="147" t="s">
        <v>17</v>
      </c>
      <c r="L33" s="35"/>
      <c r="M33" s="148" t="s">
        <v>180</v>
      </c>
      <c r="N33" s="79"/>
      <c r="O33" s="79"/>
      <c r="P33" s="146" t="s">
        <v>3</v>
      </c>
      <c r="Q33" s="146" t="s">
        <v>5</v>
      </c>
      <c r="R33" s="146" t="s">
        <v>6</v>
      </c>
      <c r="S33" s="146" t="s">
        <v>179</v>
      </c>
      <c r="T33" s="79"/>
      <c r="U33" s="147" t="s">
        <v>17</v>
      </c>
      <c r="V33" s="35"/>
      <c r="W33" s="148" t="s">
        <v>281</v>
      </c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80"/>
      <c r="AI33" s="145" t="s">
        <v>372</v>
      </c>
      <c r="AJ33" s="146"/>
      <c r="AK33" s="149"/>
      <c r="AL33" s="146" t="s">
        <v>373</v>
      </c>
      <c r="AM33" s="79"/>
      <c r="AN33" s="149" t="s">
        <v>374</v>
      </c>
      <c r="AO33" s="79"/>
      <c r="AP33" s="146" t="s">
        <v>375</v>
      </c>
      <c r="AQ33" s="80"/>
      <c r="AR33" s="24"/>
      <c r="AS33" s="24"/>
    </row>
    <row r="34" spans="1:45" ht="15" customHeight="1" x14ac:dyDescent="0.2">
      <c r="A34" s="2"/>
      <c r="B34" s="150">
        <v>1999</v>
      </c>
      <c r="C34" s="144" t="s">
        <v>34</v>
      </c>
      <c r="D34" s="151" t="s">
        <v>81</v>
      </c>
      <c r="E34" s="144"/>
      <c r="F34" s="144">
        <v>19</v>
      </c>
      <c r="G34" s="144">
        <v>10</v>
      </c>
      <c r="H34" s="152">
        <v>0.1</v>
      </c>
      <c r="I34" s="152">
        <v>0.9</v>
      </c>
      <c r="J34" s="152">
        <v>1</v>
      </c>
      <c r="K34" s="153">
        <v>3.4</v>
      </c>
      <c r="L34" s="35"/>
      <c r="M34" s="154" t="s">
        <v>181</v>
      </c>
      <c r="N34" s="144"/>
      <c r="O34" s="144"/>
      <c r="P34" s="144" t="s">
        <v>333</v>
      </c>
      <c r="Q34" s="144" t="s">
        <v>291</v>
      </c>
      <c r="R34" s="144" t="s">
        <v>308</v>
      </c>
      <c r="S34" s="144" t="s">
        <v>319</v>
      </c>
      <c r="T34" s="155"/>
      <c r="U34" s="156" t="s">
        <v>345</v>
      </c>
      <c r="V34" s="35"/>
      <c r="W34" s="154" t="s">
        <v>182</v>
      </c>
      <c r="X34" s="157"/>
      <c r="Y34" s="151"/>
      <c r="Z34" s="151"/>
      <c r="AA34" s="151"/>
      <c r="AB34" s="151"/>
      <c r="AC34" s="151"/>
      <c r="AD34" s="151"/>
      <c r="AE34" s="151"/>
      <c r="AF34" s="151"/>
      <c r="AG34" s="158"/>
      <c r="AH34" s="159"/>
      <c r="AI34" s="150">
        <v>2012</v>
      </c>
      <c r="AJ34" s="199" t="s">
        <v>377</v>
      </c>
      <c r="AK34" s="199"/>
      <c r="AL34" s="200">
        <v>1018.3</v>
      </c>
      <c r="AM34" s="157"/>
      <c r="AN34" s="201">
        <v>32.299999999999997</v>
      </c>
      <c r="AO34" s="157"/>
      <c r="AP34" s="144">
        <v>1</v>
      </c>
      <c r="AQ34" s="202"/>
      <c r="AR34" s="24"/>
      <c r="AS34" s="24"/>
    </row>
    <row r="35" spans="1:45" ht="15" customHeight="1" x14ac:dyDescent="0.2">
      <c r="A35" s="2"/>
      <c r="B35" s="150">
        <v>2000</v>
      </c>
      <c r="C35" s="144" t="s">
        <v>67</v>
      </c>
      <c r="D35" s="151" t="s">
        <v>115</v>
      </c>
      <c r="E35" s="144"/>
      <c r="F35" s="144">
        <v>20</v>
      </c>
      <c r="G35" s="144">
        <v>28</v>
      </c>
      <c r="H35" s="152">
        <v>0.2857142857142857</v>
      </c>
      <c r="I35" s="152">
        <v>0.42857142857142855</v>
      </c>
      <c r="J35" s="152">
        <v>0.7142857142857143</v>
      </c>
      <c r="K35" s="153">
        <v>2.4285714285714284</v>
      </c>
      <c r="L35" s="35"/>
      <c r="M35" s="154" t="s">
        <v>183</v>
      </c>
      <c r="N35" s="144"/>
      <c r="O35" s="144"/>
      <c r="P35" s="144" t="s">
        <v>334</v>
      </c>
      <c r="Q35" s="144" t="s">
        <v>292</v>
      </c>
      <c r="R35" s="144" t="s">
        <v>309</v>
      </c>
      <c r="S35" s="144" t="s">
        <v>320</v>
      </c>
      <c r="T35" s="155"/>
      <c r="U35" s="156" t="s">
        <v>305</v>
      </c>
      <c r="V35" s="35"/>
      <c r="W35" s="160" t="s">
        <v>283</v>
      </c>
      <c r="X35" s="157"/>
      <c r="Y35" s="186" t="s">
        <v>278</v>
      </c>
      <c r="Z35" s="157"/>
      <c r="AA35" s="157"/>
      <c r="AB35" s="157"/>
      <c r="AC35" s="157"/>
      <c r="AD35" s="157"/>
      <c r="AE35" s="157"/>
      <c r="AF35" s="157"/>
      <c r="AG35" s="157" t="s">
        <v>277</v>
      </c>
      <c r="AH35" s="159"/>
      <c r="AI35" s="150">
        <v>2013</v>
      </c>
      <c r="AJ35" s="199" t="s">
        <v>378</v>
      </c>
      <c r="AK35" s="199"/>
      <c r="AL35" s="200">
        <v>1027.3</v>
      </c>
      <c r="AM35" s="157"/>
      <c r="AN35" s="201">
        <f>PRODUCT(AL35-AL34)</f>
        <v>9</v>
      </c>
      <c r="AO35" s="157"/>
      <c r="AP35" s="144"/>
      <c r="AQ35" s="202"/>
      <c r="AR35" s="24"/>
      <c r="AS35" s="24"/>
    </row>
    <row r="36" spans="1:45" ht="15" customHeight="1" x14ac:dyDescent="0.2">
      <c r="A36" s="2"/>
      <c r="B36" s="150">
        <v>2001</v>
      </c>
      <c r="C36" s="144" t="s">
        <v>67</v>
      </c>
      <c r="D36" s="151" t="s">
        <v>115</v>
      </c>
      <c r="E36" s="144"/>
      <c r="F36" s="144">
        <v>21</v>
      </c>
      <c r="G36" s="144">
        <v>20</v>
      </c>
      <c r="H36" s="187">
        <v>0.35</v>
      </c>
      <c r="I36" s="152">
        <v>0.75</v>
      </c>
      <c r="J36" s="152">
        <v>1.1000000000000001</v>
      </c>
      <c r="K36" s="153">
        <v>3.25</v>
      </c>
      <c r="L36" s="35"/>
      <c r="M36" s="154" t="s">
        <v>185</v>
      </c>
      <c r="N36" s="144"/>
      <c r="O36" s="144"/>
      <c r="P36" s="144" t="s">
        <v>335</v>
      </c>
      <c r="Q36" s="144" t="s">
        <v>293</v>
      </c>
      <c r="R36" s="144" t="s">
        <v>300</v>
      </c>
      <c r="S36" s="144" t="s">
        <v>321</v>
      </c>
      <c r="T36" s="155"/>
      <c r="U36" s="156" t="s">
        <v>346</v>
      </c>
      <c r="V36" s="35"/>
      <c r="W36" s="160" t="s">
        <v>184</v>
      </c>
      <c r="X36" s="157"/>
      <c r="Y36" s="157" t="s">
        <v>284</v>
      </c>
      <c r="Z36" s="157"/>
      <c r="AA36" s="157"/>
      <c r="AB36" s="157"/>
      <c r="AC36" s="157"/>
      <c r="AD36" s="157"/>
      <c r="AE36" s="157"/>
      <c r="AF36" s="157"/>
      <c r="AG36" s="151" t="s">
        <v>285</v>
      </c>
      <c r="AH36" s="159"/>
      <c r="AI36" s="150">
        <v>2014</v>
      </c>
      <c r="AJ36" s="199" t="s">
        <v>378</v>
      </c>
      <c r="AK36" s="199"/>
      <c r="AL36" s="200">
        <v>1027.3</v>
      </c>
      <c r="AM36" s="157"/>
      <c r="AN36" s="201">
        <f>PRODUCT(AL36-AL35)</f>
        <v>0</v>
      </c>
      <c r="AO36" s="151"/>
      <c r="AP36" s="151"/>
      <c r="AQ36" s="159"/>
      <c r="AR36" s="24"/>
      <c r="AS36" s="24"/>
    </row>
    <row r="37" spans="1:45" ht="15" customHeight="1" x14ac:dyDescent="0.2">
      <c r="A37" s="2"/>
      <c r="B37" s="150">
        <v>2002</v>
      </c>
      <c r="C37" s="144" t="s">
        <v>33</v>
      </c>
      <c r="D37" s="151" t="s">
        <v>81</v>
      </c>
      <c r="E37" s="144"/>
      <c r="F37" s="144">
        <v>22</v>
      </c>
      <c r="G37" s="144">
        <v>29</v>
      </c>
      <c r="H37" s="152">
        <v>0.2413793103448276</v>
      </c>
      <c r="I37" s="152">
        <v>1.0689655172413792</v>
      </c>
      <c r="J37" s="152">
        <v>1.3103448275862069</v>
      </c>
      <c r="K37" s="153">
        <v>3.9655172413793105</v>
      </c>
      <c r="L37" s="35"/>
      <c r="M37" s="154" t="s">
        <v>186</v>
      </c>
      <c r="N37" s="144"/>
      <c r="O37" s="144"/>
      <c r="P37" s="144" t="s">
        <v>336</v>
      </c>
      <c r="Q37" s="144" t="s">
        <v>294</v>
      </c>
      <c r="R37" s="144" t="s">
        <v>310</v>
      </c>
      <c r="S37" s="144" t="s">
        <v>322</v>
      </c>
      <c r="T37" s="155"/>
      <c r="U37" s="156" t="s">
        <v>347</v>
      </c>
      <c r="V37" s="35"/>
      <c r="W37" s="160"/>
      <c r="X37" s="157"/>
      <c r="Y37" s="157"/>
      <c r="Z37" s="151"/>
      <c r="AA37" s="151"/>
      <c r="AB37" s="151"/>
      <c r="AC37" s="157"/>
      <c r="AD37" s="151"/>
      <c r="AE37" s="151"/>
      <c r="AF37" s="151"/>
      <c r="AG37" s="151"/>
      <c r="AH37" s="159"/>
      <c r="AI37" s="150">
        <v>2015</v>
      </c>
      <c r="AJ37" s="199" t="s">
        <v>343</v>
      </c>
      <c r="AK37" s="199"/>
      <c r="AL37" s="200">
        <v>1059.7</v>
      </c>
      <c r="AM37" s="157"/>
      <c r="AN37" s="201">
        <v>32.299999999999997</v>
      </c>
      <c r="AO37" s="151"/>
      <c r="AP37" s="151"/>
      <c r="AQ37" s="159"/>
      <c r="AR37" s="24"/>
      <c r="AS37" s="24"/>
    </row>
    <row r="38" spans="1:45" ht="15" customHeight="1" x14ac:dyDescent="0.2">
      <c r="A38" s="2"/>
      <c r="B38" s="150">
        <v>2003</v>
      </c>
      <c r="C38" s="144" t="s">
        <v>38</v>
      </c>
      <c r="D38" s="151" t="s">
        <v>81</v>
      </c>
      <c r="E38" s="144"/>
      <c r="F38" s="144">
        <v>23</v>
      </c>
      <c r="G38" s="144">
        <v>23</v>
      </c>
      <c r="H38" s="152">
        <v>0.39130434782608697</v>
      </c>
      <c r="I38" s="152">
        <v>0.73913043478260865</v>
      </c>
      <c r="J38" s="152">
        <v>1.1304347826086956</v>
      </c>
      <c r="K38" s="153">
        <v>2.9565217391304346</v>
      </c>
      <c r="L38" s="35"/>
      <c r="M38" s="154" t="s">
        <v>187</v>
      </c>
      <c r="N38" s="144"/>
      <c r="O38" s="144"/>
      <c r="P38" s="144" t="s">
        <v>337</v>
      </c>
      <c r="Q38" s="144" t="s">
        <v>295</v>
      </c>
      <c r="R38" s="144" t="s">
        <v>311</v>
      </c>
      <c r="S38" s="144" t="s">
        <v>323</v>
      </c>
      <c r="T38" s="155"/>
      <c r="U38" s="156" t="s">
        <v>348</v>
      </c>
      <c r="V38" s="35"/>
      <c r="W38" s="160" t="s">
        <v>189</v>
      </c>
      <c r="X38" s="157"/>
      <c r="Y38" s="157"/>
      <c r="Z38" s="151"/>
      <c r="AA38" s="151"/>
      <c r="AB38" s="151"/>
      <c r="AC38" s="157"/>
      <c r="AD38" s="151"/>
      <c r="AE38" s="151"/>
      <c r="AF38" s="151"/>
      <c r="AG38" s="157"/>
      <c r="AH38" s="159"/>
      <c r="AI38" s="150" t="s">
        <v>376</v>
      </c>
      <c r="AJ38" s="144"/>
      <c r="AK38" s="144"/>
      <c r="AL38" s="200"/>
      <c r="AM38" s="151"/>
      <c r="AN38" s="151"/>
      <c r="AO38" s="144"/>
      <c r="AP38" s="144"/>
      <c r="AQ38" s="159"/>
      <c r="AR38" s="24"/>
      <c r="AS38" s="24"/>
    </row>
    <row r="39" spans="1:45" ht="15" customHeight="1" x14ac:dyDescent="0.2">
      <c r="A39" s="2"/>
      <c r="B39" s="150">
        <v>2004</v>
      </c>
      <c r="C39" s="144" t="s">
        <v>35</v>
      </c>
      <c r="D39" s="151" t="s">
        <v>81</v>
      </c>
      <c r="E39" s="144"/>
      <c r="F39" s="144">
        <v>24</v>
      </c>
      <c r="G39" s="144">
        <v>28</v>
      </c>
      <c r="H39" s="152">
        <v>3.5714285714285712E-2</v>
      </c>
      <c r="I39" s="152">
        <v>1.1071428571428572</v>
      </c>
      <c r="J39" s="152">
        <v>1.1428571428571428</v>
      </c>
      <c r="K39" s="153">
        <v>4.3571428571428568</v>
      </c>
      <c r="L39" s="35"/>
      <c r="M39" s="154" t="s">
        <v>188</v>
      </c>
      <c r="N39" s="144"/>
      <c r="O39" s="144"/>
      <c r="P39" s="144" t="s">
        <v>338</v>
      </c>
      <c r="Q39" s="144" t="s">
        <v>296</v>
      </c>
      <c r="R39" s="144" t="s">
        <v>312</v>
      </c>
      <c r="S39" s="144" t="s">
        <v>324</v>
      </c>
      <c r="T39" s="155"/>
      <c r="U39" s="156" t="s">
        <v>349</v>
      </c>
      <c r="V39" s="35"/>
      <c r="W39" s="160" t="s">
        <v>283</v>
      </c>
      <c r="X39" s="157"/>
      <c r="Y39" s="151" t="s">
        <v>286</v>
      </c>
      <c r="Z39" s="157"/>
      <c r="AA39" s="157"/>
      <c r="AB39" s="157"/>
      <c r="AC39" s="157"/>
      <c r="AD39" s="157"/>
      <c r="AE39" s="157"/>
      <c r="AF39" s="157"/>
      <c r="AG39" s="151" t="s">
        <v>287</v>
      </c>
      <c r="AH39" s="153">
        <v>0.90909090909090906</v>
      </c>
      <c r="AI39" s="150">
        <v>2023</v>
      </c>
      <c r="AJ39" s="144" t="s">
        <v>400</v>
      </c>
      <c r="AK39" s="144"/>
      <c r="AL39" s="200">
        <v>1059.7</v>
      </c>
      <c r="AM39" s="151"/>
      <c r="AN39" s="151"/>
      <c r="AO39" s="144"/>
      <c r="AP39" s="144"/>
      <c r="AQ39" s="159"/>
      <c r="AR39" s="24"/>
      <c r="AS39" s="24"/>
    </row>
    <row r="40" spans="1:45" ht="15" customHeight="1" x14ac:dyDescent="0.2">
      <c r="A40" s="2"/>
      <c r="B40" s="150">
        <v>2005</v>
      </c>
      <c r="C40" s="144" t="s">
        <v>55</v>
      </c>
      <c r="D40" s="151" t="s">
        <v>68</v>
      </c>
      <c r="E40" s="144"/>
      <c r="F40" s="144">
        <v>25</v>
      </c>
      <c r="G40" s="144">
        <v>25</v>
      </c>
      <c r="H40" s="152">
        <v>0.12</v>
      </c>
      <c r="I40" s="152">
        <v>1.1599999999999999</v>
      </c>
      <c r="J40" s="152">
        <v>1.28</v>
      </c>
      <c r="K40" s="188">
        <v>5.36</v>
      </c>
      <c r="L40" s="35"/>
      <c r="M40" s="154" t="s">
        <v>190</v>
      </c>
      <c r="N40" s="144"/>
      <c r="O40" s="144"/>
      <c r="P40" s="144" t="s">
        <v>339</v>
      </c>
      <c r="Q40" s="144" t="s">
        <v>297</v>
      </c>
      <c r="R40" s="144" t="s">
        <v>226</v>
      </c>
      <c r="S40" s="144" t="s">
        <v>325</v>
      </c>
      <c r="T40" s="155"/>
      <c r="U40" s="156" t="s">
        <v>350</v>
      </c>
      <c r="V40" s="35"/>
      <c r="W40" s="160" t="s">
        <v>184</v>
      </c>
      <c r="X40" s="157"/>
      <c r="Y40" s="186" t="s">
        <v>279</v>
      </c>
      <c r="Z40" s="157"/>
      <c r="AA40" s="157"/>
      <c r="AB40" s="157"/>
      <c r="AC40" s="157"/>
      <c r="AD40" s="157"/>
      <c r="AE40" s="157"/>
      <c r="AF40" s="157"/>
      <c r="AG40" s="151" t="s">
        <v>288</v>
      </c>
      <c r="AH40" s="153">
        <v>0.95238095238095233</v>
      </c>
      <c r="AI40" s="203"/>
      <c r="AJ40" s="204"/>
      <c r="AK40" s="204"/>
      <c r="AL40" s="204"/>
      <c r="AM40" s="204"/>
      <c r="AN40" s="144"/>
      <c r="AO40" s="144"/>
      <c r="AP40" s="144"/>
      <c r="AQ40" s="159"/>
      <c r="AR40" s="24"/>
      <c r="AS40" s="24"/>
    </row>
    <row r="41" spans="1:45" ht="15" customHeight="1" x14ac:dyDescent="0.2">
      <c r="A41" s="2"/>
      <c r="B41" s="150">
        <v>2006</v>
      </c>
      <c r="C41" s="144" t="s">
        <v>67</v>
      </c>
      <c r="D41" s="151" t="s">
        <v>68</v>
      </c>
      <c r="E41" s="144"/>
      <c r="F41" s="144">
        <v>26</v>
      </c>
      <c r="G41" s="144">
        <v>20</v>
      </c>
      <c r="H41" s="152">
        <v>0.1</v>
      </c>
      <c r="I41" s="187">
        <v>1.6</v>
      </c>
      <c r="J41" s="187">
        <v>1.7</v>
      </c>
      <c r="K41" s="153">
        <v>4.3</v>
      </c>
      <c r="L41" s="35"/>
      <c r="M41" s="154" t="s">
        <v>191</v>
      </c>
      <c r="N41" s="144"/>
      <c r="O41" s="144"/>
      <c r="P41" s="144" t="s">
        <v>340</v>
      </c>
      <c r="Q41" s="144" t="s">
        <v>298</v>
      </c>
      <c r="R41" s="144" t="s">
        <v>313</v>
      </c>
      <c r="S41" s="144" t="s">
        <v>326</v>
      </c>
      <c r="T41" s="155"/>
      <c r="U41" s="156" t="s">
        <v>351</v>
      </c>
      <c r="V41" s="35"/>
      <c r="W41" s="160"/>
      <c r="X41" s="157"/>
      <c r="Y41" s="151"/>
      <c r="Z41" s="151"/>
      <c r="AA41" s="151"/>
      <c r="AB41" s="151"/>
      <c r="AC41" s="151"/>
      <c r="AD41" s="151"/>
      <c r="AE41" s="151"/>
      <c r="AF41" s="161"/>
      <c r="AG41" s="151"/>
      <c r="AH41" s="162"/>
      <c r="AI41" s="203"/>
      <c r="AJ41" s="204"/>
      <c r="AK41" s="204"/>
      <c r="AL41" s="204"/>
      <c r="AM41" s="204"/>
      <c r="AN41" s="144"/>
      <c r="AO41" s="144"/>
      <c r="AP41" s="144"/>
      <c r="AQ41" s="159"/>
      <c r="AR41" s="24"/>
      <c r="AS41" s="24"/>
    </row>
    <row r="42" spans="1:45" ht="15" customHeight="1" x14ac:dyDescent="0.2">
      <c r="A42" s="2"/>
      <c r="B42" s="150">
        <v>2007</v>
      </c>
      <c r="C42" s="144" t="s">
        <v>55</v>
      </c>
      <c r="D42" s="151" t="s">
        <v>68</v>
      </c>
      <c r="E42" s="144"/>
      <c r="F42" s="144">
        <v>27</v>
      </c>
      <c r="G42" s="144">
        <v>20</v>
      </c>
      <c r="H42" s="152">
        <v>0</v>
      </c>
      <c r="I42" s="152">
        <v>0.8</v>
      </c>
      <c r="J42" s="152">
        <v>0.8</v>
      </c>
      <c r="K42" s="153">
        <v>3.4</v>
      </c>
      <c r="L42" s="35"/>
      <c r="M42" s="154" t="s">
        <v>192</v>
      </c>
      <c r="N42" s="144"/>
      <c r="O42" s="144"/>
      <c r="P42" s="144" t="s">
        <v>228</v>
      </c>
      <c r="Q42" s="144" t="s">
        <v>299</v>
      </c>
      <c r="R42" s="144" t="s">
        <v>314</v>
      </c>
      <c r="S42" s="144" t="s">
        <v>241</v>
      </c>
      <c r="T42" s="155"/>
      <c r="U42" s="156" t="s">
        <v>352</v>
      </c>
      <c r="V42" s="35"/>
      <c r="W42" s="154" t="s">
        <v>280</v>
      </c>
      <c r="X42" s="157"/>
      <c r="Y42" s="151"/>
      <c r="Z42" s="151"/>
      <c r="AA42" s="151"/>
      <c r="AB42" s="151"/>
      <c r="AC42" s="151"/>
      <c r="AD42" s="151"/>
      <c r="AE42" s="151"/>
      <c r="AF42" s="161"/>
      <c r="AG42" s="151"/>
      <c r="AH42" s="162"/>
      <c r="AI42" s="203"/>
      <c r="AJ42" s="204"/>
      <c r="AK42" s="204"/>
      <c r="AL42" s="204"/>
      <c r="AM42" s="204"/>
      <c r="AN42" s="144"/>
      <c r="AO42" s="144"/>
      <c r="AP42" s="144"/>
      <c r="AQ42" s="159"/>
      <c r="AR42" s="24"/>
      <c r="AS42" s="24"/>
    </row>
    <row r="43" spans="1:45" ht="15" customHeight="1" x14ac:dyDescent="0.2">
      <c r="A43" s="2"/>
      <c r="B43" s="150">
        <v>2008</v>
      </c>
      <c r="C43" s="144" t="s">
        <v>36</v>
      </c>
      <c r="D43" s="151" t="s">
        <v>68</v>
      </c>
      <c r="E43" s="144"/>
      <c r="F43" s="144">
        <v>28</v>
      </c>
      <c r="G43" s="144">
        <v>23</v>
      </c>
      <c r="H43" s="152">
        <v>0</v>
      </c>
      <c r="I43" s="152">
        <v>0.60869565217391308</v>
      </c>
      <c r="J43" s="152">
        <v>0.60869565217391308</v>
      </c>
      <c r="K43" s="153">
        <v>2.652173913043478</v>
      </c>
      <c r="L43" s="35"/>
      <c r="M43" s="154" t="s">
        <v>193</v>
      </c>
      <c r="N43" s="144"/>
      <c r="O43" s="144"/>
      <c r="P43" s="144" t="s">
        <v>341</v>
      </c>
      <c r="Q43" s="144" t="s">
        <v>300</v>
      </c>
      <c r="R43" s="144" t="s">
        <v>250</v>
      </c>
      <c r="S43" s="144" t="s">
        <v>327</v>
      </c>
      <c r="T43" s="155"/>
      <c r="U43" s="156" t="s">
        <v>331</v>
      </c>
      <c r="V43" s="35"/>
      <c r="W43" s="154">
        <v>1000</v>
      </c>
      <c r="X43" s="157"/>
      <c r="Y43" s="157" t="s">
        <v>289</v>
      </c>
      <c r="Z43" s="157"/>
      <c r="AA43" s="157"/>
      <c r="AB43" s="157"/>
      <c r="AC43" s="157"/>
      <c r="AD43" s="157"/>
      <c r="AE43" s="157"/>
      <c r="AF43" s="157"/>
      <c r="AG43" s="157" t="s">
        <v>290</v>
      </c>
      <c r="AH43" s="153">
        <v>3.7313432835820897</v>
      </c>
      <c r="AI43" s="203"/>
      <c r="AJ43" s="204"/>
      <c r="AK43" s="204"/>
      <c r="AL43" s="204"/>
      <c r="AM43" s="204"/>
      <c r="AN43" s="144"/>
      <c r="AO43" s="144"/>
      <c r="AP43" s="144"/>
      <c r="AQ43" s="159"/>
      <c r="AR43" s="24"/>
      <c r="AS43" s="24"/>
    </row>
    <row r="44" spans="1:45" ht="15" customHeight="1" x14ac:dyDescent="0.2">
      <c r="A44" s="2"/>
      <c r="B44" s="150">
        <v>2009</v>
      </c>
      <c r="C44" s="144" t="s">
        <v>37</v>
      </c>
      <c r="D44" s="151" t="s">
        <v>68</v>
      </c>
      <c r="E44" s="144"/>
      <c r="F44" s="144">
        <v>29</v>
      </c>
      <c r="G44" s="144">
        <v>24</v>
      </c>
      <c r="H44" s="152">
        <v>0.16666666666666666</v>
      </c>
      <c r="I44" s="152">
        <v>1.4166666666666667</v>
      </c>
      <c r="J44" s="152">
        <v>1.5833333333333333</v>
      </c>
      <c r="K44" s="153">
        <v>4.833333333333333</v>
      </c>
      <c r="L44" s="35"/>
      <c r="M44" s="154" t="s">
        <v>194</v>
      </c>
      <c r="N44" s="144"/>
      <c r="O44" s="144"/>
      <c r="P44" s="144" t="s">
        <v>342</v>
      </c>
      <c r="Q44" s="144" t="s">
        <v>301</v>
      </c>
      <c r="R44" s="144" t="s">
        <v>315</v>
      </c>
      <c r="S44" s="144" t="s">
        <v>328</v>
      </c>
      <c r="T44" s="155"/>
      <c r="U44" s="156" t="s">
        <v>353</v>
      </c>
      <c r="V44" s="35"/>
      <c r="W44" s="154"/>
      <c r="X44" s="157"/>
      <c r="Y44" s="151"/>
      <c r="Z44" s="151"/>
      <c r="AA44" s="151"/>
      <c r="AB44" s="151"/>
      <c r="AC44" s="151"/>
      <c r="AD44" s="151"/>
      <c r="AE44" s="151"/>
      <c r="AF44" s="161"/>
      <c r="AG44" s="151"/>
      <c r="AH44" s="162"/>
      <c r="AI44" s="203"/>
      <c r="AJ44" s="204"/>
      <c r="AK44" s="204"/>
      <c r="AL44" s="204"/>
      <c r="AM44" s="204"/>
      <c r="AN44" s="144"/>
      <c r="AO44" s="144"/>
      <c r="AP44" s="144"/>
      <c r="AQ44" s="159"/>
      <c r="AR44" s="24"/>
      <c r="AS44" s="24"/>
    </row>
    <row r="45" spans="1:45" ht="15" customHeight="1" x14ac:dyDescent="0.2">
      <c r="A45" s="2"/>
      <c r="B45" s="150">
        <v>2010</v>
      </c>
      <c r="C45" s="144" t="s">
        <v>37</v>
      </c>
      <c r="D45" s="151" t="s">
        <v>68</v>
      </c>
      <c r="E45" s="144"/>
      <c r="F45" s="144">
        <v>30</v>
      </c>
      <c r="G45" s="144">
        <v>26</v>
      </c>
      <c r="H45" s="152">
        <v>0.38461538461538464</v>
      </c>
      <c r="I45" s="152">
        <v>1.2692307692307692</v>
      </c>
      <c r="J45" s="152">
        <v>1.6538461538461537</v>
      </c>
      <c r="K45" s="153">
        <v>3.9230769230769229</v>
      </c>
      <c r="L45" s="35"/>
      <c r="M45" s="154" t="s">
        <v>195</v>
      </c>
      <c r="N45" s="144"/>
      <c r="O45" s="144"/>
      <c r="P45" s="144" t="s">
        <v>343</v>
      </c>
      <c r="Q45" s="144" t="s">
        <v>302</v>
      </c>
      <c r="R45" s="144" t="s">
        <v>234</v>
      </c>
      <c r="S45" s="144" t="s">
        <v>329</v>
      </c>
      <c r="T45" s="155"/>
      <c r="U45" s="156" t="s">
        <v>250</v>
      </c>
      <c r="V45" s="35"/>
      <c r="W45" s="160"/>
      <c r="X45" s="157"/>
      <c r="Y45" s="151"/>
      <c r="Z45" s="151"/>
      <c r="AA45" s="151"/>
      <c r="AB45" s="151"/>
      <c r="AC45" s="151"/>
      <c r="AD45" s="151"/>
      <c r="AE45" s="151"/>
      <c r="AF45" s="161"/>
      <c r="AG45" s="151"/>
      <c r="AH45" s="162"/>
      <c r="AI45" s="203"/>
      <c r="AJ45" s="204"/>
      <c r="AK45" s="204"/>
      <c r="AL45" s="204"/>
      <c r="AM45" s="204"/>
      <c r="AN45" s="144"/>
      <c r="AO45" s="151"/>
      <c r="AP45" s="144"/>
      <c r="AQ45" s="159"/>
      <c r="AR45" s="24"/>
      <c r="AS45" s="24"/>
    </row>
    <row r="46" spans="1:45" ht="15" customHeight="1" x14ac:dyDescent="0.2">
      <c r="A46" s="2"/>
      <c r="B46" s="150">
        <v>2011</v>
      </c>
      <c r="C46" s="144" t="s">
        <v>36</v>
      </c>
      <c r="D46" s="151" t="s">
        <v>68</v>
      </c>
      <c r="E46" s="144"/>
      <c r="F46" s="144">
        <v>31</v>
      </c>
      <c r="G46" s="144">
        <v>25</v>
      </c>
      <c r="H46" s="152">
        <v>0.16</v>
      </c>
      <c r="I46" s="152">
        <v>0.8</v>
      </c>
      <c r="J46" s="152">
        <v>0.96</v>
      </c>
      <c r="K46" s="153">
        <v>3.16</v>
      </c>
      <c r="L46" s="35"/>
      <c r="M46" s="154" t="s">
        <v>196</v>
      </c>
      <c r="N46" s="144"/>
      <c r="O46" s="144"/>
      <c r="P46" s="144" t="s">
        <v>251</v>
      </c>
      <c r="Q46" s="5" t="s">
        <v>303</v>
      </c>
      <c r="R46" s="144" t="s">
        <v>316</v>
      </c>
      <c r="S46" s="5" t="s">
        <v>330</v>
      </c>
      <c r="T46" s="155"/>
      <c r="U46" s="156" t="s">
        <v>354</v>
      </c>
      <c r="V46" s="35"/>
      <c r="W46" s="160"/>
      <c r="X46" s="157"/>
      <c r="Y46" s="151"/>
      <c r="Z46" s="151"/>
      <c r="AA46" s="151"/>
      <c r="AB46" s="151"/>
      <c r="AC46" s="151"/>
      <c r="AD46" s="151"/>
      <c r="AE46" s="151"/>
      <c r="AF46" s="161"/>
      <c r="AG46" s="151"/>
      <c r="AH46" s="162"/>
      <c r="AI46" s="203"/>
      <c r="AJ46" s="204"/>
      <c r="AK46" s="204"/>
      <c r="AL46" s="204"/>
      <c r="AM46" s="204"/>
      <c r="AN46" s="144"/>
      <c r="AO46" s="204"/>
      <c r="AP46" s="204"/>
      <c r="AQ46" s="205"/>
      <c r="AR46" s="24"/>
      <c r="AS46" s="24"/>
    </row>
    <row r="47" spans="1:45" ht="15" customHeight="1" x14ac:dyDescent="0.2">
      <c r="A47" s="2"/>
      <c r="B47" s="150">
        <v>2012</v>
      </c>
      <c r="C47" s="144" t="s">
        <v>34</v>
      </c>
      <c r="D47" s="151" t="s">
        <v>68</v>
      </c>
      <c r="E47" s="144"/>
      <c r="F47" s="144">
        <v>32</v>
      </c>
      <c r="G47" s="144">
        <v>26</v>
      </c>
      <c r="H47" s="152">
        <v>0</v>
      </c>
      <c r="I47" s="152">
        <v>0.30769230769230771</v>
      </c>
      <c r="J47" s="152">
        <v>0.30769230769230771</v>
      </c>
      <c r="K47" s="153">
        <v>1.8076923076923077</v>
      </c>
      <c r="L47" s="35"/>
      <c r="M47" s="154" t="s">
        <v>197</v>
      </c>
      <c r="N47" s="144"/>
      <c r="O47" s="144"/>
      <c r="P47" s="144" t="s">
        <v>212</v>
      </c>
      <c r="Q47" s="144" t="s">
        <v>304</v>
      </c>
      <c r="R47" s="5" t="s">
        <v>317</v>
      </c>
      <c r="S47" s="144" t="s">
        <v>331</v>
      </c>
      <c r="T47" s="155"/>
      <c r="U47" s="156" t="s">
        <v>355</v>
      </c>
      <c r="V47" s="35"/>
      <c r="W47" s="160"/>
      <c r="X47" s="157"/>
      <c r="Y47" s="151"/>
      <c r="Z47" s="151"/>
      <c r="AA47" s="151"/>
      <c r="AB47" s="151"/>
      <c r="AC47" s="151"/>
      <c r="AD47" s="151"/>
      <c r="AE47" s="151"/>
      <c r="AF47" s="161"/>
      <c r="AG47" s="151"/>
      <c r="AH47" s="162"/>
      <c r="AI47" s="203"/>
      <c r="AJ47" s="204"/>
      <c r="AK47" s="204"/>
      <c r="AL47" s="204"/>
      <c r="AM47" s="204"/>
      <c r="AN47" s="144"/>
      <c r="AO47" s="204"/>
      <c r="AP47" s="204"/>
      <c r="AQ47" s="205"/>
      <c r="AR47" s="24"/>
      <c r="AS47" s="24"/>
    </row>
    <row r="48" spans="1:45" ht="15" customHeight="1" x14ac:dyDescent="0.2">
      <c r="A48" s="2"/>
      <c r="B48" s="150">
        <v>2013</v>
      </c>
      <c r="C48" s="144" t="s">
        <v>33</v>
      </c>
      <c r="D48" s="151" t="s">
        <v>132</v>
      </c>
      <c r="E48" s="144"/>
      <c r="F48" s="144">
        <v>33</v>
      </c>
      <c r="G48" s="144">
        <v>5</v>
      </c>
      <c r="H48" s="152">
        <v>0</v>
      </c>
      <c r="I48" s="152">
        <v>0.8</v>
      </c>
      <c r="J48" s="152">
        <v>0.8</v>
      </c>
      <c r="K48" s="153">
        <v>2</v>
      </c>
      <c r="L48" s="35"/>
      <c r="M48" s="154" t="s">
        <v>198</v>
      </c>
      <c r="N48" s="144"/>
      <c r="O48" s="144"/>
      <c r="P48" s="144" t="s">
        <v>344</v>
      </c>
      <c r="Q48" s="144" t="s">
        <v>305</v>
      </c>
      <c r="R48" s="144" t="s">
        <v>316</v>
      </c>
      <c r="S48" s="144" t="s">
        <v>331</v>
      </c>
      <c r="T48" s="155"/>
      <c r="U48" s="189" t="s">
        <v>268</v>
      </c>
      <c r="V48" s="35"/>
      <c r="W48" s="160"/>
      <c r="X48" s="157"/>
      <c r="Y48" s="151"/>
      <c r="Z48" s="151"/>
      <c r="AA48" s="151"/>
      <c r="AB48" s="151"/>
      <c r="AC48" s="151"/>
      <c r="AD48" s="151"/>
      <c r="AE48" s="151"/>
      <c r="AF48" s="161"/>
      <c r="AG48" s="151"/>
      <c r="AH48" s="162"/>
      <c r="AI48" s="172"/>
      <c r="AJ48" s="151"/>
      <c r="AK48" s="151"/>
      <c r="AL48" s="151"/>
      <c r="AM48" s="151"/>
      <c r="AN48" s="151"/>
      <c r="AO48" s="151"/>
      <c r="AP48" s="151"/>
      <c r="AQ48" s="159"/>
      <c r="AR48" s="24"/>
      <c r="AS48" s="24"/>
    </row>
    <row r="49" spans="1:45" ht="15" customHeight="1" x14ac:dyDescent="0.2">
      <c r="A49" s="2"/>
      <c r="B49" s="150">
        <v>2014</v>
      </c>
      <c r="C49" s="144"/>
      <c r="D49" s="151"/>
      <c r="E49" s="144"/>
      <c r="F49" s="144">
        <v>34</v>
      </c>
      <c r="G49" s="144"/>
      <c r="H49" s="152"/>
      <c r="I49" s="152"/>
      <c r="J49" s="152"/>
      <c r="K49" s="153"/>
      <c r="L49" s="35"/>
      <c r="M49" s="154" t="s">
        <v>199</v>
      </c>
      <c r="N49" s="144"/>
      <c r="O49" s="144"/>
      <c r="P49" s="144" t="s">
        <v>212</v>
      </c>
      <c r="Q49" s="144" t="s">
        <v>306</v>
      </c>
      <c r="R49" s="144" t="s">
        <v>318</v>
      </c>
      <c r="S49" s="144" t="s">
        <v>332</v>
      </c>
      <c r="T49" s="155"/>
      <c r="U49" s="156" t="s">
        <v>251</v>
      </c>
      <c r="V49" s="35"/>
      <c r="W49" s="160"/>
      <c r="X49" s="157"/>
      <c r="Y49" s="151"/>
      <c r="Z49" s="151"/>
      <c r="AA49" s="151"/>
      <c r="AB49" s="151"/>
      <c r="AC49" s="151"/>
      <c r="AD49" s="151"/>
      <c r="AE49" s="151"/>
      <c r="AF49" s="161"/>
      <c r="AG49" s="151"/>
      <c r="AH49" s="162"/>
      <c r="AI49" s="172"/>
      <c r="AJ49" s="151"/>
      <c r="AK49" s="151"/>
      <c r="AL49" s="151"/>
      <c r="AM49" s="151"/>
      <c r="AN49" s="151"/>
      <c r="AO49" s="151"/>
      <c r="AP49" s="151"/>
      <c r="AQ49" s="159"/>
      <c r="AR49" s="24"/>
      <c r="AS49" s="24"/>
    </row>
    <row r="50" spans="1:45" ht="15" customHeight="1" x14ac:dyDescent="0.2">
      <c r="A50" s="2"/>
      <c r="B50" s="150">
        <v>2015</v>
      </c>
      <c r="C50" s="144" t="s">
        <v>133</v>
      </c>
      <c r="D50" s="151" t="s">
        <v>132</v>
      </c>
      <c r="E50" s="144"/>
      <c r="F50" s="144">
        <v>35</v>
      </c>
      <c r="G50" s="144">
        <v>18</v>
      </c>
      <c r="H50" s="152">
        <v>0</v>
      </c>
      <c r="I50" s="152">
        <v>0.22222222222222221</v>
      </c>
      <c r="J50" s="152">
        <v>0.22222222222222221</v>
      </c>
      <c r="K50" s="153">
        <v>1.7222222222222223</v>
      </c>
      <c r="L50" s="35"/>
      <c r="M50" s="154" t="s">
        <v>200</v>
      </c>
      <c r="N50" s="144"/>
      <c r="O50" s="144"/>
      <c r="P50" s="5" t="s">
        <v>232</v>
      </c>
      <c r="Q50" s="144" t="s">
        <v>307</v>
      </c>
      <c r="R50" s="144" t="s">
        <v>317</v>
      </c>
      <c r="S50" s="144" t="s">
        <v>332</v>
      </c>
      <c r="T50" s="155"/>
      <c r="U50" s="156" t="s">
        <v>268</v>
      </c>
      <c r="V50" s="35"/>
      <c r="W50" s="160"/>
      <c r="X50" s="157"/>
      <c r="Y50" s="151"/>
      <c r="Z50" s="151"/>
      <c r="AA50" s="151"/>
      <c r="AB50" s="151"/>
      <c r="AC50" s="151"/>
      <c r="AD50" s="151"/>
      <c r="AE50" s="151"/>
      <c r="AF50" s="161"/>
      <c r="AG50" s="151"/>
      <c r="AH50" s="162"/>
      <c r="AI50" s="172"/>
      <c r="AJ50" s="151"/>
      <c r="AK50" s="151"/>
      <c r="AL50" s="151"/>
      <c r="AM50" s="151"/>
      <c r="AN50" s="151"/>
      <c r="AO50" s="151"/>
      <c r="AP50" s="151"/>
      <c r="AQ50" s="159"/>
      <c r="AR50" s="24"/>
      <c r="AS50" s="24"/>
    </row>
    <row r="51" spans="1:45" ht="15" customHeight="1" x14ac:dyDescent="0.2">
      <c r="A51" s="2"/>
      <c r="B51" s="150"/>
      <c r="C51" s="144"/>
      <c r="D51" s="151"/>
      <c r="E51" s="144"/>
      <c r="F51" s="144"/>
      <c r="G51" s="144"/>
      <c r="H51" s="152"/>
      <c r="I51" s="152"/>
      <c r="J51" s="152"/>
      <c r="K51" s="153"/>
      <c r="L51" s="35"/>
      <c r="M51" s="154"/>
      <c r="N51" s="144"/>
      <c r="O51" s="144"/>
      <c r="P51" s="144"/>
      <c r="Q51" s="144"/>
      <c r="R51" s="144"/>
      <c r="S51" s="144"/>
      <c r="T51" s="155"/>
      <c r="U51" s="156"/>
      <c r="V51" s="35"/>
      <c r="W51" s="160"/>
      <c r="X51" s="157"/>
      <c r="Y51" s="151"/>
      <c r="Z51" s="151"/>
      <c r="AA51" s="151"/>
      <c r="AB51" s="151"/>
      <c r="AC51" s="151"/>
      <c r="AD51" s="151"/>
      <c r="AE51" s="151"/>
      <c r="AF51" s="161"/>
      <c r="AG51" s="151"/>
      <c r="AH51" s="162"/>
      <c r="AI51" s="172"/>
      <c r="AJ51" s="157"/>
      <c r="AK51" s="151"/>
      <c r="AL51" s="206"/>
      <c r="AM51" s="151"/>
      <c r="AN51" s="206"/>
      <c r="AO51" s="144"/>
      <c r="AP51" s="144"/>
      <c r="AQ51" s="159"/>
      <c r="AR51" s="24"/>
      <c r="AS51" s="24"/>
    </row>
    <row r="52" spans="1:45" ht="15" customHeight="1" x14ac:dyDescent="0.2">
      <c r="A52" s="2"/>
      <c r="B52" s="145" t="s">
        <v>356</v>
      </c>
      <c r="C52" s="146"/>
      <c r="D52" s="79"/>
      <c r="E52" s="146"/>
      <c r="F52" s="146"/>
      <c r="G52" s="146"/>
      <c r="H52" s="194"/>
      <c r="I52" s="194"/>
      <c r="J52" s="194"/>
      <c r="K52" s="195"/>
      <c r="L52" s="35"/>
      <c r="M52" s="145" t="s">
        <v>379</v>
      </c>
      <c r="N52" s="146"/>
      <c r="O52" s="79"/>
      <c r="P52" s="146"/>
      <c r="Q52" s="146"/>
      <c r="R52" s="146"/>
      <c r="S52" s="194"/>
      <c r="T52" s="194"/>
      <c r="U52" s="195"/>
      <c r="V52" s="35"/>
      <c r="W52" s="160"/>
      <c r="X52" s="157"/>
      <c r="Y52" s="151"/>
      <c r="Z52" s="151"/>
      <c r="AA52" s="151"/>
      <c r="AB52" s="151"/>
      <c r="AC52" s="151"/>
      <c r="AD52" s="151"/>
      <c r="AE52" s="151"/>
      <c r="AF52" s="161"/>
      <c r="AG52" s="151"/>
      <c r="AH52" s="162"/>
      <c r="AI52" s="172"/>
      <c r="AJ52" s="157"/>
      <c r="AK52" s="151"/>
      <c r="AL52" s="206"/>
      <c r="AM52" s="151"/>
      <c r="AN52" s="206"/>
      <c r="AO52" s="144"/>
      <c r="AP52" s="144"/>
      <c r="AQ52" s="159"/>
      <c r="AR52" s="24"/>
      <c r="AS52" s="24"/>
    </row>
    <row r="53" spans="1:45" ht="15" customHeight="1" x14ac:dyDescent="0.2">
      <c r="A53" s="2"/>
      <c r="B53" s="154">
        <v>5648</v>
      </c>
      <c r="C53" s="157" t="s">
        <v>362</v>
      </c>
      <c r="D53" s="151"/>
      <c r="E53" s="144"/>
      <c r="F53" s="144"/>
      <c r="G53" s="144"/>
      <c r="H53" s="152"/>
      <c r="I53" s="152"/>
      <c r="J53" s="152"/>
      <c r="K53" s="153"/>
      <c r="L53" s="35"/>
      <c r="M53" s="154">
        <v>5648</v>
      </c>
      <c r="N53" s="157" t="s">
        <v>362</v>
      </c>
      <c r="O53" s="144"/>
      <c r="P53" s="144"/>
      <c r="Q53" s="144"/>
      <c r="R53" s="144"/>
      <c r="S53" s="144"/>
      <c r="T53" s="152"/>
      <c r="U53" s="153"/>
      <c r="V53" s="35"/>
      <c r="W53" s="160"/>
      <c r="X53" s="157"/>
      <c r="Y53" s="151"/>
      <c r="Z53" s="151"/>
      <c r="AA53" s="151"/>
      <c r="AB53" s="151"/>
      <c r="AC53" s="151"/>
      <c r="AD53" s="151"/>
      <c r="AE53" s="151"/>
      <c r="AF53" s="161"/>
      <c r="AG53" s="151"/>
      <c r="AH53" s="162"/>
      <c r="AI53" s="172"/>
      <c r="AJ53" s="157"/>
      <c r="AK53" s="151"/>
      <c r="AL53" s="206"/>
      <c r="AM53" s="151"/>
      <c r="AN53" s="206"/>
      <c r="AO53" s="144"/>
      <c r="AP53" s="144"/>
      <c r="AQ53" s="159"/>
      <c r="AR53" s="24"/>
      <c r="AS53" s="24"/>
    </row>
    <row r="54" spans="1:45" ht="15" customHeight="1" x14ac:dyDescent="0.2">
      <c r="A54" s="2"/>
      <c r="B54" s="150"/>
      <c r="C54" s="144"/>
      <c r="D54" s="151"/>
      <c r="E54" s="144"/>
      <c r="F54" s="144"/>
      <c r="G54" s="144"/>
      <c r="H54" s="152"/>
      <c r="I54" s="152"/>
      <c r="J54" s="152"/>
      <c r="K54" s="153"/>
      <c r="L54" s="35"/>
      <c r="M54" s="154">
        <v>5615</v>
      </c>
      <c r="N54" s="157" t="s">
        <v>361</v>
      </c>
      <c r="O54" s="144"/>
      <c r="P54" s="144"/>
      <c r="Q54" s="144"/>
      <c r="R54" s="144"/>
      <c r="S54" s="144"/>
      <c r="T54" s="152"/>
      <c r="U54" s="153"/>
      <c r="V54" s="35"/>
      <c r="W54" s="160"/>
      <c r="X54" s="157"/>
      <c r="Y54" s="151"/>
      <c r="Z54" s="151"/>
      <c r="AA54" s="151"/>
      <c r="AB54" s="151"/>
      <c r="AC54" s="151"/>
      <c r="AD54" s="151"/>
      <c r="AE54" s="151"/>
      <c r="AF54" s="161"/>
      <c r="AG54" s="151"/>
      <c r="AH54" s="162"/>
      <c r="AI54" s="172"/>
      <c r="AJ54" s="157"/>
      <c r="AK54" s="151"/>
      <c r="AL54" s="206"/>
      <c r="AM54" s="151"/>
      <c r="AN54" s="206"/>
      <c r="AO54" s="144"/>
      <c r="AP54" s="144"/>
      <c r="AQ54" s="159"/>
      <c r="AR54" s="24"/>
      <c r="AS54" s="24"/>
    </row>
    <row r="55" spans="1:45" ht="15" customHeight="1" x14ac:dyDescent="0.2">
      <c r="A55" s="2"/>
      <c r="B55" s="145" t="s">
        <v>357</v>
      </c>
      <c r="C55" s="146"/>
      <c r="D55" s="79"/>
      <c r="E55" s="146"/>
      <c r="F55" s="146"/>
      <c r="G55" s="146"/>
      <c r="H55" s="194"/>
      <c r="I55" s="194"/>
      <c r="J55" s="194"/>
      <c r="K55" s="195"/>
      <c r="L55" s="35"/>
      <c r="M55" s="154">
        <v>5216</v>
      </c>
      <c r="N55" s="157" t="s">
        <v>360</v>
      </c>
      <c r="O55" s="144"/>
      <c r="P55" s="144"/>
      <c r="Q55" s="144"/>
      <c r="R55" s="144"/>
      <c r="S55" s="144"/>
      <c r="T55" s="152"/>
      <c r="U55" s="153"/>
      <c r="V55" s="35"/>
      <c r="W55" s="160"/>
      <c r="X55" s="157"/>
      <c r="Y55" s="151"/>
      <c r="Z55" s="151"/>
      <c r="AA55" s="151"/>
      <c r="AB55" s="151"/>
      <c r="AC55" s="151"/>
      <c r="AD55" s="151"/>
      <c r="AE55" s="151"/>
      <c r="AF55" s="161"/>
      <c r="AG55" s="151"/>
      <c r="AH55" s="162"/>
      <c r="AI55" s="172"/>
      <c r="AJ55" s="151"/>
      <c r="AK55" s="151"/>
      <c r="AL55" s="191"/>
      <c r="AM55" s="191"/>
      <c r="AN55" s="191"/>
      <c r="AO55" s="158"/>
      <c r="AP55" s="151"/>
      <c r="AQ55" s="159"/>
      <c r="AR55" s="24"/>
      <c r="AS55" s="24"/>
    </row>
    <row r="56" spans="1:45" ht="15" customHeight="1" x14ac:dyDescent="0.2">
      <c r="A56" s="2"/>
      <c r="B56" s="154">
        <v>5216</v>
      </c>
      <c r="C56" s="157" t="s">
        <v>360</v>
      </c>
      <c r="D56" s="151"/>
      <c r="E56" s="144"/>
      <c r="F56" s="144"/>
      <c r="G56" s="144"/>
      <c r="H56" s="152"/>
      <c r="I56" s="152"/>
      <c r="J56" s="152"/>
      <c r="K56" s="153"/>
      <c r="L56" s="35"/>
      <c r="M56" s="154">
        <v>5118</v>
      </c>
      <c r="N56" s="157" t="s">
        <v>359</v>
      </c>
      <c r="O56" s="144"/>
      <c r="P56" s="144"/>
      <c r="Q56" s="144"/>
      <c r="R56" s="144"/>
      <c r="S56" s="144"/>
      <c r="T56" s="155"/>
      <c r="U56" s="156"/>
      <c r="V56" s="35"/>
      <c r="W56" s="160"/>
      <c r="X56" s="157"/>
      <c r="Y56" s="151"/>
      <c r="Z56" s="151"/>
      <c r="AA56" s="151"/>
      <c r="AB56" s="151"/>
      <c r="AC56" s="151"/>
      <c r="AD56" s="151"/>
      <c r="AE56" s="151"/>
      <c r="AF56" s="161"/>
      <c r="AG56" s="151"/>
      <c r="AH56" s="162"/>
      <c r="AI56" s="192"/>
      <c r="AJ56" s="151"/>
      <c r="AK56" s="151"/>
      <c r="AL56" s="151"/>
      <c r="AM56" s="158"/>
      <c r="AN56" s="158"/>
      <c r="AO56" s="158"/>
      <c r="AP56" s="151"/>
      <c r="AQ56" s="159"/>
      <c r="AR56" s="24"/>
      <c r="AS56" s="24"/>
    </row>
    <row r="57" spans="1:45" ht="15" customHeight="1" x14ac:dyDescent="0.2">
      <c r="A57" s="2"/>
      <c r="B57" s="150"/>
      <c r="C57" s="144"/>
      <c r="D57" s="151"/>
      <c r="E57" s="144"/>
      <c r="F57" s="144"/>
      <c r="G57" s="144"/>
      <c r="H57" s="152"/>
      <c r="I57" s="152"/>
      <c r="J57" s="152"/>
      <c r="K57" s="153"/>
      <c r="L57" s="35"/>
      <c r="M57" s="154">
        <v>5076</v>
      </c>
      <c r="N57" s="157" t="s">
        <v>358</v>
      </c>
      <c r="O57" s="144"/>
      <c r="P57" s="144"/>
      <c r="Q57" s="144"/>
      <c r="R57" s="144"/>
      <c r="S57" s="144"/>
      <c r="T57" s="155"/>
      <c r="U57" s="156"/>
      <c r="V57" s="35"/>
      <c r="W57" s="160"/>
      <c r="X57" s="157"/>
      <c r="Y57" s="151"/>
      <c r="Z57" s="151"/>
      <c r="AA57" s="151"/>
      <c r="AB57" s="151"/>
      <c r="AC57" s="151"/>
      <c r="AD57" s="151"/>
      <c r="AE57" s="151"/>
      <c r="AF57" s="161"/>
      <c r="AG57" s="151"/>
      <c r="AH57" s="162"/>
      <c r="AI57" s="172"/>
      <c r="AJ57" s="157"/>
      <c r="AK57" s="151"/>
      <c r="AL57" s="206"/>
      <c r="AM57" s="151"/>
      <c r="AN57" s="206"/>
      <c r="AO57" s="144"/>
      <c r="AP57" s="144"/>
      <c r="AQ57" s="159"/>
      <c r="AR57" s="24"/>
      <c r="AS57" s="24"/>
    </row>
    <row r="58" spans="1:45" ht="15" customHeight="1" x14ac:dyDescent="0.2">
      <c r="A58" s="2"/>
      <c r="B58" s="145" t="s">
        <v>380</v>
      </c>
      <c r="C58" s="149"/>
      <c r="D58" s="146"/>
      <c r="E58" s="146"/>
      <c r="F58" s="146"/>
      <c r="G58" s="146"/>
      <c r="H58" s="146"/>
      <c r="I58" s="146"/>
      <c r="J58" s="146"/>
      <c r="K58" s="147"/>
      <c r="L58" s="35"/>
      <c r="M58" s="154"/>
      <c r="N58" s="157"/>
      <c r="O58" s="144"/>
      <c r="P58" s="144"/>
      <c r="Q58" s="144"/>
      <c r="R58" s="144"/>
      <c r="S58" s="144"/>
      <c r="T58" s="155"/>
      <c r="U58" s="156"/>
      <c r="V58" s="35"/>
      <c r="W58" s="160"/>
      <c r="X58" s="157"/>
      <c r="Y58" s="151"/>
      <c r="Z58" s="151"/>
      <c r="AA58" s="151"/>
      <c r="AB58" s="151"/>
      <c r="AC58" s="151"/>
      <c r="AD58" s="151"/>
      <c r="AE58" s="151"/>
      <c r="AF58" s="161"/>
      <c r="AG58" s="151"/>
      <c r="AH58" s="162"/>
      <c r="AI58" s="172"/>
      <c r="AJ58" s="157"/>
      <c r="AK58" s="151"/>
      <c r="AL58" s="206"/>
      <c r="AM58" s="151"/>
      <c r="AN58" s="206"/>
      <c r="AO58" s="144"/>
      <c r="AP58" s="144"/>
      <c r="AQ58" s="159"/>
      <c r="AR58" s="24"/>
      <c r="AS58" s="24"/>
    </row>
    <row r="59" spans="1:45" ht="15" customHeight="1" x14ac:dyDescent="0.2">
      <c r="A59" s="2"/>
      <c r="B59" s="154" t="s">
        <v>381</v>
      </c>
      <c r="C59" s="144"/>
      <c r="D59" s="144"/>
      <c r="E59" s="207" t="s">
        <v>384</v>
      </c>
      <c r="F59" s="144"/>
      <c r="G59" s="144"/>
      <c r="H59" s="144"/>
      <c r="I59" s="152"/>
      <c r="J59" s="152"/>
      <c r="K59" s="153"/>
      <c r="L59" s="35"/>
      <c r="M59" s="154"/>
      <c r="N59" s="157"/>
      <c r="O59" s="144"/>
      <c r="P59" s="144"/>
      <c r="Q59" s="144"/>
      <c r="R59" s="144"/>
      <c r="S59" s="144"/>
      <c r="T59" s="155"/>
      <c r="U59" s="156"/>
      <c r="V59" s="35"/>
      <c r="W59" s="160"/>
      <c r="X59" s="157"/>
      <c r="Y59" s="151"/>
      <c r="Z59" s="151"/>
      <c r="AA59" s="151"/>
      <c r="AB59" s="151"/>
      <c r="AC59" s="151"/>
      <c r="AD59" s="151"/>
      <c r="AE59" s="151"/>
      <c r="AF59" s="161"/>
      <c r="AG59" s="151"/>
      <c r="AH59" s="162"/>
      <c r="AI59" s="172"/>
      <c r="AJ59" s="157"/>
      <c r="AK59" s="151"/>
      <c r="AL59" s="206"/>
      <c r="AM59" s="151"/>
      <c r="AN59" s="206"/>
      <c r="AO59" s="144"/>
      <c r="AP59" s="144"/>
      <c r="AQ59" s="159"/>
      <c r="AR59" s="24"/>
      <c r="AS59" s="24"/>
    </row>
    <row r="60" spans="1:45" ht="15" customHeight="1" x14ac:dyDescent="0.2">
      <c r="A60" s="2"/>
      <c r="B60" s="154" t="s">
        <v>382</v>
      </c>
      <c r="C60" s="144"/>
      <c r="D60" s="144"/>
      <c r="E60" s="158">
        <v>422</v>
      </c>
      <c r="F60" s="144"/>
      <c r="G60" s="144"/>
      <c r="H60" s="144"/>
      <c r="I60" s="152"/>
      <c r="J60" s="152"/>
      <c r="K60" s="153"/>
      <c r="L60" s="35"/>
      <c r="M60" s="154"/>
      <c r="N60" s="157"/>
      <c r="O60" s="144"/>
      <c r="P60" s="144"/>
      <c r="Q60" s="144"/>
      <c r="R60" s="144"/>
      <c r="S60" s="144"/>
      <c r="T60" s="155"/>
      <c r="U60" s="156"/>
      <c r="V60" s="35"/>
      <c r="W60" s="160"/>
      <c r="X60" s="157"/>
      <c r="Y60" s="151"/>
      <c r="Z60" s="151"/>
      <c r="AA60" s="151"/>
      <c r="AB60" s="151"/>
      <c r="AC60" s="151"/>
      <c r="AD60" s="151"/>
      <c r="AE60" s="151"/>
      <c r="AF60" s="161"/>
      <c r="AG60" s="151"/>
      <c r="AH60" s="162"/>
      <c r="AI60" s="172"/>
      <c r="AJ60" s="157"/>
      <c r="AK60" s="151"/>
      <c r="AL60" s="206"/>
      <c r="AM60" s="151"/>
      <c r="AN60" s="206"/>
      <c r="AO60" s="144"/>
      <c r="AP60" s="144"/>
      <c r="AQ60" s="159"/>
      <c r="AR60" s="24"/>
      <c r="AS60" s="24"/>
    </row>
    <row r="61" spans="1:45" ht="15" customHeight="1" x14ac:dyDescent="0.2">
      <c r="A61" s="2"/>
      <c r="B61" s="154" t="s">
        <v>383</v>
      </c>
      <c r="C61" s="144"/>
      <c r="D61" s="144"/>
      <c r="E61" s="151">
        <v>1457</v>
      </c>
      <c r="F61" s="144"/>
      <c r="G61" s="144"/>
      <c r="H61" s="144"/>
      <c r="I61" s="152"/>
      <c r="J61" s="152"/>
      <c r="K61" s="153"/>
      <c r="L61" s="35"/>
      <c r="M61" s="154"/>
      <c r="N61" s="157"/>
      <c r="O61" s="144"/>
      <c r="P61" s="144"/>
      <c r="Q61" s="144"/>
      <c r="R61" s="144"/>
      <c r="S61" s="144"/>
      <c r="T61" s="155"/>
      <c r="U61" s="156"/>
      <c r="V61" s="35"/>
      <c r="W61" s="160"/>
      <c r="X61" s="157"/>
      <c r="Y61" s="151"/>
      <c r="Z61" s="151"/>
      <c r="AA61" s="151"/>
      <c r="AB61" s="151"/>
      <c r="AC61" s="151"/>
      <c r="AD61" s="151"/>
      <c r="AE61" s="151"/>
      <c r="AF61" s="161"/>
      <c r="AG61" s="151"/>
      <c r="AH61" s="162"/>
      <c r="AI61" s="172"/>
      <c r="AJ61" s="157"/>
      <c r="AK61" s="151"/>
      <c r="AL61" s="206"/>
      <c r="AM61" s="151"/>
      <c r="AN61" s="206"/>
      <c r="AO61" s="144"/>
      <c r="AP61" s="144"/>
      <c r="AQ61" s="159"/>
      <c r="AR61" s="24"/>
      <c r="AS61" s="24"/>
    </row>
    <row r="62" spans="1:45" s="9" customFormat="1" ht="15" customHeight="1" x14ac:dyDescent="0.25">
      <c r="A62" s="23"/>
      <c r="B62" s="163"/>
      <c r="C62" s="164"/>
      <c r="D62" s="164"/>
      <c r="E62" s="164"/>
      <c r="F62" s="164"/>
      <c r="G62" s="164"/>
      <c r="H62" s="165"/>
      <c r="I62" s="165"/>
      <c r="J62" s="165"/>
      <c r="K62" s="166"/>
      <c r="L62" s="35"/>
      <c r="M62" s="163"/>
      <c r="N62" s="164"/>
      <c r="O62" s="164"/>
      <c r="P62" s="164"/>
      <c r="Q62" s="164"/>
      <c r="R62" s="164"/>
      <c r="S62" s="164"/>
      <c r="T62" s="164"/>
      <c r="U62" s="166"/>
      <c r="V62" s="35"/>
      <c r="W62" s="163"/>
      <c r="X62" s="164"/>
      <c r="Y62" s="164"/>
      <c r="Z62" s="164"/>
      <c r="AA62" s="164"/>
      <c r="AB62" s="164"/>
      <c r="AC62" s="164"/>
      <c r="AD62" s="164"/>
      <c r="AE62" s="164"/>
      <c r="AF62" s="165"/>
      <c r="AG62" s="165"/>
      <c r="AH62" s="166"/>
      <c r="AI62" s="193"/>
      <c r="AJ62" s="164"/>
      <c r="AK62" s="164"/>
      <c r="AL62" s="164"/>
      <c r="AM62" s="183"/>
      <c r="AN62" s="183"/>
      <c r="AO62" s="183"/>
      <c r="AP62" s="164"/>
      <c r="AQ62" s="167"/>
      <c r="AR62" s="35"/>
      <c r="AS62" s="37"/>
    </row>
    <row r="63" spans="1:45" s="9" customFormat="1" ht="15" customHeight="1" x14ac:dyDescent="0.25">
      <c r="A63" s="23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168"/>
      <c r="AG63" s="169"/>
      <c r="AH63" s="169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7"/>
    </row>
    <row r="64" spans="1:45" ht="15" customHeight="1" x14ac:dyDescent="0.2">
      <c r="A64" s="2"/>
      <c r="B64" s="145" t="s">
        <v>201</v>
      </c>
      <c r="C64" s="146"/>
      <c r="D64" s="146"/>
      <c r="E64" s="146"/>
      <c r="F64" s="146" t="s">
        <v>178</v>
      </c>
      <c r="G64" s="146" t="s">
        <v>3</v>
      </c>
      <c r="H64" s="146" t="s">
        <v>5</v>
      </c>
      <c r="I64" s="146" t="s">
        <v>6</v>
      </c>
      <c r="J64" s="146" t="s">
        <v>179</v>
      </c>
      <c r="K64" s="147" t="s">
        <v>17</v>
      </c>
      <c r="L64" s="35"/>
      <c r="M64" s="148" t="s">
        <v>180</v>
      </c>
      <c r="N64" s="79"/>
      <c r="O64" s="79"/>
      <c r="P64" s="146" t="s">
        <v>3</v>
      </c>
      <c r="Q64" s="146" t="s">
        <v>5</v>
      </c>
      <c r="R64" s="146" t="s">
        <v>6</v>
      </c>
      <c r="S64" s="146" t="s">
        <v>179</v>
      </c>
      <c r="T64" s="79"/>
      <c r="U64" s="147" t="s">
        <v>17</v>
      </c>
      <c r="V64" s="35"/>
      <c r="W64" s="148" t="s">
        <v>282</v>
      </c>
      <c r="X64" s="79"/>
      <c r="Y64" s="79"/>
      <c r="Z64" s="79"/>
      <c r="AA64" s="79"/>
      <c r="AB64" s="79"/>
      <c r="AC64" s="79"/>
      <c r="AD64" s="79"/>
      <c r="AE64" s="79"/>
      <c r="AF64" s="170"/>
      <c r="AG64" s="170"/>
      <c r="AH64" s="171"/>
      <c r="AI64" s="79"/>
      <c r="AJ64" s="149"/>
      <c r="AK64" s="149"/>
      <c r="AL64" s="190"/>
      <c r="AM64" s="190"/>
      <c r="AN64" s="190"/>
      <c r="AO64" s="79"/>
      <c r="AP64" s="146"/>
      <c r="AQ64" s="80"/>
      <c r="AR64" s="24"/>
      <c r="AS64" s="24"/>
    </row>
    <row r="65" spans="1:45" ht="15" customHeight="1" x14ac:dyDescent="0.2">
      <c r="A65" s="2"/>
      <c r="B65" s="150">
        <v>2002</v>
      </c>
      <c r="C65" s="144" t="s">
        <v>33</v>
      </c>
      <c r="D65" s="151" t="s">
        <v>81</v>
      </c>
      <c r="E65" s="144"/>
      <c r="F65" s="144">
        <v>22</v>
      </c>
      <c r="G65" s="144">
        <v>3</v>
      </c>
      <c r="H65" s="152">
        <v>0</v>
      </c>
      <c r="I65" s="152">
        <v>0.33333333333333331</v>
      </c>
      <c r="J65" s="152">
        <v>0.33333333333333331</v>
      </c>
      <c r="K65" s="153">
        <v>4.666666666666667</v>
      </c>
      <c r="L65" s="35"/>
      <c r="M65" s="154" t="s">
        <v>202</v>
      </c>
      <c r="N65" s="144"/>
      <c r="O65" s="144"/>
      <c r="P65" s="144" t="s">
        <v>224</v>
      </c>
      <c r="Q65" s="144"/>
      <c r="R65" s="144" t="s">
        <v>247</v>
      </c>
      <c r="S65" s="144" t="s">
        <v>256</v>
      </c>
      <c r="T65" s="152"/>
      <c r="U65" s="156" t="s">
        <v>269</v>
      </c>
      <c r="V65" s="35"/>
      <c r="W65" s="150"/>
      <c r="X65" s="157"/>
      <c r="Y65" s="151"/>
      <c r="Z65" s="151"/>
      <c r="AA65" s="151"/>
      <c r="AB65" s="151"/>
      <c r="AC65" s="151"/>
      <c r="AD65" s="151"/>
      <c r="AE65" s="157"/>
      <c r="AF65" s="155"/>
      <c r="AG65" s="155"/>
      <c r="AH65" s="162"/>
      <c r="AI65" s="172"/>
      <c r="AJ65" s="157"/>
      <c r="AK65" s="151"/>
      <c r="AL65" s="206"/>
      <c r="AM65" s="151"/>
      <c r="AN65" s="206"/>
      <c r="AO65" s="144"/>
      <c r="AP65" s="144"/>
      <c r="AQ65" s="159"/>
      <c r="AR65" s="24"/>
      <c r="AS65" s="24"/>
    </row>
    <row r="66" spans="1:45" ht="15" customHeight="1" x14ac:dyDescent="0.2">
      <c r="A66" s="2"/>
      <c r="B66" s="150">
        <v>2003</v>
      </c>
      <c r="C66" s="144" t="s">
        <v>38</v>
      </c>
      <c r="D66" s="151" t="s">
        <v>81</v>
      </c>
      <c r="E66" s="144"/>
      <c r="F66" s="144">
        <v>23</v>
      </c>
      <c r="G66" s="144">
        <v>4</v>
      </c>
      <c r="H66" s="152">
        <v>0</v>
      </c>
      <c r="I66" s="152">
        <v>1</v>
      </c>
      <c r="J66" s="152">
        <v>1</v>
      </c>
      <c r="K66" s="153">
        <v>2.5</v>
      </c>
      <c r="L66" s="35"/>
      <c r="M66" s="154" t="s">
        <v>203</v>
      </c>
      <c r="N66" s="144"/>
      <c r="O66" s="144"/>
      <c r="P66" s="144" t="s">
        <v>225</v>
      </c>
      <c r="Q66" s="152"/>
      <c r="R66" s="144" t="s">
        <v>248</v>
      </c>
      <c r="S66" s="144" t="s">
        <v>257</v>
      </c>
      <c r="T66" s="152"/>
      <c r="U66" s="156" t="s">
        <v>240</v>
      </c>
      <c r="V66" s="35"/>
      <c r="W66" s="150"/>
      <c r="X66" s="151"/>
      <c r="Y66" s="151"/>
      <c r="Z66" s="151"/>
      <c r="AA66" s="151"/>
      <c r="AB66" s="151"/>
      <c r="AC66" s="151"/>
      <c r="AD66" s="151"/>
      <c r="AE66" s="157"/>
      <c r="AF66" s="155"/>
      <c r="AG66" s="155"/>
      <c r="AH66" s="162"/>
      <c r="AI66" s="172"/>
      <c r="AJ66" s="157"/>
      <c r="AK66" s="151"/>
      <c r="AL66" s="206"/>
      <c r="AM66" s="151"/>
      <c r="AN66" s="206"/>
      <c r="AO66" s="144"/>
      <c r="AP66" s="144"/>
      <c r="AQ66" s="159"/>
      <c r="AR66" s="24"/>
      <c r="AS66" s="24"/>
    </row>
    <row r="67" spans="1:45" ht="15" customHeight="1" x14ac:dyDescent="0.2">
      <c r="A67" s="2"/>
      <c r="B67" s="150">
        <v>2004</v>
      </c>
      <c r="C67" s="144" t="s">
        <v>35</v>
      </c>
      <c r="D67" s="151" t="s">
        <v>81</v>
      </c>
      <c r="E67" s="144"/>
      <c r="F67" s="144">
        <v>24</v>
      </c>
      <c r="G67" s="144">
        <v>14</v>
      </c>
      <c r="H67" s="152">
        <v>7.1428571428571425E-2</v>
      </c>
      <c r="I67" s="152">
        <v>1</v>
      </c>
      <c r="J67" s="152">
        <v>1.0714285714285714</v>
      </c>
      <c r="K67" s="153">
        <v>3.3571428571428572</v>
      </c>
      <c r="L67" s="35"/>
      <c r="M67" s="154" t="s">
        <v>204</v>
      </c>
      <c r="N67" s="144"/>
      <c r="O67" s="144"/>
      <c r="P67" s="144" t="s">
        <v>226</v>
      </c>
      <c r="Q67" s="152" t="s">
        <v>235</v>
      </c>
      <c r="R67" s="144" t="s">
        <v>249</v>
      </c>
      <c r="S67" s="144" t="s">
        <v>258</v>
      </c>
      <c r="T67" s="152"/>
      <c r="U67" s="156" t="s">
        <v>270</v>
      </c>
      <c r="V67" s="35"/>
      <c r="W67" s="150"/>
      <c r="X67" s="151"/>
      <c r="Y67" s="151"/>
      <c r="Z67" s="151"/>
      <c r="AA67" s="151"/>
      <c r="AB67" s="151"/>
      <c r="AC67" s="151"/>
      <c r="AD67" s="151"/>
      <c r="AE67" s="157"/>
      <c r="AF67" s="155"/>
      <c r="AG67" s="155"/>
      <c r="AH67" s="162"/>
      <c r="AI67" s="172"/>
      <c r="AJ67" s="157"/>
      <c r="AK67" s="151"/>
      <c r="AL67" s="206"/>
      <c r="AM67" s="151"/>
      <c r="AN67" s="206"/>
      <c r="AO67" s="144"/>
      <c r="AP67" s="144"/>
      <c r="AQ67" s="159"/>
      <c r="AR67" s="24"/>
      <c r="AS67" s="24"/>
    </row>
    <row r="68" spans="1:45" ht="15" customHeight="1" x14ac:dyDescent="0.2">
      <c r="A68" s="2"/>
      <c r="B68" s="150">
        <v>2005</v>
      </c>
      <c r="C68" s="144" t="s">
        <v>55</v>
      </c>
      <c r="D68" s="151" t="s">
        <v>68</v>
      </c>
      <c r="E68" s="144"/>
      <c r="F68" s="144">
        <v>25</v>
      </c>
      <c r="G68" s="144"/>
      <c r="H68" s="152"/>
      <c r="I68" s="152"/>
      <c r="J68" s="152"/>
      <c r="K68" s="153"/>
      <c r="L68" s="35"/>
      <c r="M68" s="154" t="s">
        <v>207</v>
      </c>
      <c r="N68" s="144"/>
      <c r="O68" s="144"/>
      <c r="P68" s="144" t="s">
        <v>227</v>
      </c>
      <c r="Q68" s="152" t="s">
        <v>236</v>
      </c>
      <c r="R68" s="144" t="s">
        <v>250</v>
      </c>
      <c r="S68" s="144" t="s">
        <v>259</v>
      </c>
      <c r="T68" s="152"/>
      <c r="U68" s="156" t="s">
        <v>271</v>
      </c>
      <c r="V68" s="35"/>
      <c r="W68" s="150"/>
      <c r="X68" s="151"/>
      <c r="Y68" s="151"/>
      <c r="Z68" s="151"/>
      <c r="AA68" s="151"/>
      <c r="AB68" s="151"/>
      <c r="AC68" s="151"/>
      <c r="AD68" s="151"/>
      <c r="AE68" s="157"/>
      <c r="AF68" s="155"/>
      <c r="AG68" s="155"/>
      <c r="AH68" s="162"/>
      <c r="AI68" s="172"/>
      <c r="AJ68" s="157"/>
      <c r="AK68" s="151"/>
      <c r="AL68" s="206"/>
      <c r="AM68" s="151"/>
      <c r="AN68" s="206"/>
      <c r="AO68" s="144"/>
      <c r="AP68" s="144"/>
      <c r="AQ68" s="159"/>
      <c r="AR68" s="24"/>
      <c r="AS68" s="24"/>
    </row>
    <row r="69" spans="1:45" ht="15" customHeight="1" x14ac:dyDescent="0.2">
      <c r="A69" s="2"/>
      <c r="B69" s="150">
        <v>2006</v>
      </c>
      <c r="C69" s="144" t="s">
        <v>67</v>
      </c>
      <c r="D69" s="151" t="s">
        <v>68</v>
      </c>
      <c r="E69" s="144"/>
      <c r="F69" s="144">
        <v>26</v>
      </c>
      <c r="G69" s="144"/>
      <c r="H69" s="152"/>
      <c r="I69" s="152"/>
      <c r="J69" s="152"/>
      <c r="K69" s="153"/>
      <c r="L69" s="35"/>
      <c r="M69" s="154" t="s">
        <v>210</v>
      </c>
      <c r="N69" s="144"/>
      <c r="O69" s="144"/>
      <c r="P69" s="144" t="s">
        <v>228</v>
      </c>
      <c r="Q69" s="152" t="s">
        <v>237</v>
      </c>
      <c r="R69" s="144" t="s">
        <v>205</v>
      </c>
      <c r="S69" s="144" t="s">
        <v>260</v>
      </c>
      <c r="T69" s="152"/>
      <c r="U69" s="156" t="s">
        <v>272</v>
      </c>
      <c r="V69" s="35"/>
      <c r="W69" s="150"/>
      <c r="X69" s="157"/>
      <c r="Y69" s="151"/>
      <c r="Z69" s="151"/>
      <c r="AA69" s="151"/>
      <c r="AB69" s="151"/>
      <c r="AC69" s="151"/>
      <c r="AD69" s="151"/>
      <c r="AE69" s="157"/>
      <c r="AF69" s="155"/>
      <c r="AG69" s="155"/>
      <c r="AH69" s="162"/>
      <c r="AI69" s="172"/>
      <c r="AJ69" s="157"/>
      <c r="AK69" s="151"/>
      <c r="AL69" s="206"/>
      <c r="AM69" s="151"/>
      <c r="AN69" s="206"/>
      <c r="AO69" s="144"/>
      <c r="AP69" s="144"/>
      <c r="AQ69" s="159"/>
      <c r="AR69" s="24"/>
      <c r="AS69" s="24"/>
    </row>
    <row r="70" spans="1:45" ht="15" customHeight="1" x14ac:dyDescent="0.2">
      <c r="A70" s="2"/>
      <c r="B70" s="150">
        <v>2007</v>
      </c>
      <c r="C70" s="144" t="s">
        <v>55</v>
      </c>
      <c r="D70" s="151" t="s">
        <v>68</v>
      </c>
      <c r="E70" s="144"/>
      <c r="F70" s="144">
        <v>27</v>
      </c>
      <c r="G70" s="144">
        <v>3</v>
      </c>
      <c r="H70" s="152">
        <v>0.66666666666666663</v>
      </c>
      <c r="I70" s="187">
        <v>2</v>
      </c>
      <c r="J70" s="187">
        <v>2.6666666666666665</v>
      </c>
      <c r="K70" s="188">
        <v>7.666666666666667</v>
      </c>
      <c r="L70" s="35"/>
      <c r="M70" s="154" t="s">
        <v>211</v>
      </c>
      <c r="N70" s="144"/>
      <c r="O70" s="144"/>
      <c r="P70" s="144" t="s">
        <v>229</v>
      </c>
      <c r="Q70" s="152" t="s">
        <v>238</v>
      </c>
      <c r="R70" s="144" t="s">
        <v>251</v>
      </c>
      <c r="S70" s="144" t="s">
        <v>261</v>
      </c>
      <c r="T70" s="152"/>
      <c r="U70" s="156" t="s">
        <v>273</v>
      </c>
      <c r="V70" s="35"/>
      <c r="W70" s="150"/>
      <c r="X70" s="157"/>
      <c r="Y70" s="151"/>
      <c r="Z70" s="151"/>
      <c r="AA70" s="151"/>
      <c r="AB70" s="151"/>
      <c r="AC70" s="151"/>
      <c r="AD70" s="151"/>
      <c r="AE70" s="157"/>
      <c r="AF70" s="155"/>
      <c r="AG70" s="155"/>
      <c r="AH70" s="162"/>
      <c r="AI70" s="172"/>
      <c r="AJ70" s="157"/>
      <c r="AK70" s="151"/>
      <c r="AL70" s="206"/>
      <c r="AM70" s="151"/>
      <c r="AN70" s="206"/>
      <c r="AO70" s="144"/>
      <c r="AP70" s="144"/>
      <c r="AQ70" s="159"/>
      <c r="AR70" s="24"/>
      <c r="AS70" s="24"/>
    </row>
    <row r="71" spans="1:45" ht="15" customHeight="1" x14ac:dyDescent="0.2">
      <c r="A71" s="2"/>
      <c r="B71" s="150">
        <v>2008</v>
      </c>
      <c r="C71" s="144" t="s">
        <v>36</v>
      </c>
      <c r="D71" s="151" t="s">
        <v>68</v>
      </c>
      <c r="E71" s="144"/>
      <c r="F71" s="144">
        <v>28</v>
      </c>
      <c r="G71" s="144">
        <v>12</v>
      </c>
      <c r="H71" s="152">
        <v>8.3333333333333329E-2</v>
      </c>
      <c r="I71" s="152">
        <v>0.58333333333333337</v>
      </c>
      <c r="J71" s="152">
        <v>0.66666666666666663</v>
      </c>
      <c r="K71" s="153">
        <v>3.75</v>
      </c>
      <c r="L71" s="35"/>
      <c r="M71" s="154" t="s">
        <v>213</v>
      </c>
      <c r="N71" s="144"/>
      <c r="O71" s="144"/>
      <c r="P71" s="144" t="s">
        <v>230</v>
      </c>
      <c r="Q71" s="152" t="s">
        <v>239</v>
      </c>
      <c r="R71" s="144" t="s">
        <v>252</v>
      </c>
      <c r="S71" s="144" t="s">
        <v>262</v>
      </c>
      <c r="T71" s="152"/>
      <c r="U71" s="156" t="s">
        <v>274</v>
      </c>
      <c r="V71" s="35"/>
      <c r="W71" s="150"/>
      <c r="X71" s="157"/>
      <c r="Y71" s="151"/>
      <c r="Z71" s="151"/>
      <c r="AA71" s="151"/>
      <c r="AB71" s="151"/>
      <c r="AC71" s="151"/>
      <c r="AD71" s="151"/>
      <c r="AE71" s="157"/>
      <c r="AF71" s="155"/>
      <c r="AG71" s="155"/>
      <c r="AH71" s="162"/>
      <c r="AI71" s="172"/>
      <c r="AJ71" s="157"/>
      <c r="AK71" s="151"/>
      <c r="AL71" s="206"/>
      <c r="AM71" s="151"/>
      <c r="AN71" s="206"/>
      <c r="AO71" s="144"/>
      <c r="AP71" s="144"/>
      <c r="AQ71" s="159"/>
      <c r="AR71" s="24"/>
      <c r="AS71" s="24"/>
    </row>
    <row r="72" spans="1:45" ht="15" customHeight="1" x14ac:dyDescent="0.2">
      <c r="A72" s="2"/>
      <c r="B72" s="150">
        <v>2009</v>
      </c>
      <c r="C72" s="144" t="s">
        <v>37</v>
      </c>
      <c r="D72" s="151" t="s">
        <v>68</v>
      </c>
      <c r="E72" s="144"/>
      <c r="F72" s="144">
        <v>29</v>
      </c>
      <c r="G72" s="144">
        <v>14</v>
      </c>
      <c r="H72" s="152">
        <v>0</v>
      </c>
      <c r="I72" s="152">
        <v>0.8571428571428571</v>
      </c>
      <c r="J72" s="152">
        <v>0.8571428571428571</v>
      </c>
      <c r="K72" s="153">
        <v>3.7857142857142856</v>
      </c>
      <c r="L72" s="35"/>
      <c r="M72" s="154" t="s">
        <v>214</v>
      </c>
      <c r="N72" s="144"/>
      <c r="O72" s="144"/>
      <c r="P72" s="144" t="s">
        <v>206</v>
      </c>
      <c r="Q72" s="152" t="s">
        <v>240</v>
      </c>
      <c r="R72" s="144" t="s">
        <v>176</v>
      </c>
      <c r="S72" s="144" t="s">
        <v>263</v>
      </c>
      <c r="T72" s="152"/>
      <c r="U72" s="156" t="s">
        <v>275</v>
      </c>
      <c r="V72" s="35"/>
      <c r="W72" s="150"/>
      <c r="X72" s="157"/>
      <c r="Y72" s="151"/>
      <c r="Z72" s="151"/>
      <c r="AA72" s="151"/>
      <c r="AB72" s="151"/>
      <c r="AC72" s="151"/>
      <c r="AD72" s="151"/>
      <c r="AE72" s="157"/>
      <c r="AF72" s="155"/>
      <c r="AG72" s="155"/>
      <c r="AH72" s="162"/>
      <c r="AI72" s="151"/>
      <c r="AJ72" s="151"/>
      <c r="AK72" s="151"/>
      <c r="AL72" s="151"/>
      <c r="AM72" s="157"/>
      <c r="AN72" s="151"/>
      <c r="AO72" s="151"/>
      <c r="AP72" s="151"/>
      <c r="AQ72" s="159"/>
      <c r="AR72" s="24"/>
      <c r="AS72" s="24"/>
    </row>
    <row r="73" spans="1:45" ht="15" customHeight="1" x14ac:dyDescent="0.2">
      <c r="A73" s="2"/>
      <c r="B73" s="150">
        <v>2010</v>
      </c>
      <c r="C73" s="144" t="s">
        <v>37</v>
      </c>
      <c r="D73" s="151" t="s">
        <v>68</v>
      </c>
      <c r="E73" s="144"/>
      <c r="F73" s="144">
        <v>30</v>
      </c>
      <c r="G73" s="144">
        <v>10</v>
      </c>
      <c r="H73" s="152">
        <v>0.1</v>
      </c>
      <c r="I73" s="152">
        <v>0.6</v>
      </c>
      <c r="J73" s="152">
        <v>0.7</v>
      </c>
      <c r="K73" s="153">
        <v>2.5</v>
      </c>
      <c r="L73" s="35"/>
      <c r="M73" s="154" t="s">
        <v>215</v>
      </c>
      <c r="N73" s="144"/>
      <c r="O73" s="144"/>
      <c r="P73" s="144" t="s">
        <v>231</v>
      </c>
      <c r="Q73" s="152" t="s">
        <v>241</v>
      </c>
      <c r="R73" s="144" t="s">
        <v>253</v>
      </c>
      <c r="S73" s="144" t="s">
        <v>264</v>
      </c>
      <c r="T73" s="152"/>
      <c r="U73" s="156" t="s">
        <v>174</v>
      </c>
      <c r="V73" s="35"/>
      <c r="W73" s="150"/>
      <c r="X73" s="151"/>
      <c r="Y73" s="151"/>
      <c r="Z73" s="151"/>
      <c r="AA73" s="151"/>
      <c r="AB73" s="151"/>
      <c r="AC73" s="151"/>
      <c r="AD73" s="151"/>
      <c r="AE73" s="157"/>
      <c r="AF73" s="155"/>
      <c r="AG73" s="155"/>
      <c r="AH73" s="162"/>
      <c r="AI73" s="151"/>
      <c r="AJ73" s="151"/>
      <c r="AK73" s="151"/>
      <c r="AL73" s="151"/>
      <c r="AM73" s="157"/>
      <c r="AN73" s="151"/>
      <c r="AO73" s="151"/>
      <c r="AP73" s="151"/>
      <c r="AQ73" s="159"/>
      <c r="AR73" s="24"/>
      <c r="AS73" s="24"/>
    </row>
    <row r="74" spans="1:45" ht="15" customHeight="1" x14ac:dyDescent="0.2">
      <c r="A74" s="2"/>
      <c r="B74" s="150">
        <v>2011</v>
      </c>
      <c r="C74" s="144" t="s">
        <v>36</v>
      </c>
      <c r="D74" s="151" t="s">
        <v>68</v>
      </c>
      <c r="E74" s="144"/>
      <c r="F74" s="144">
        <v>31</v>
      </c>
      <c r="G74" s="144">
        <v>12</v>
      </c>
      <c r="H74" s="187">
        <v>0.25</v>
      </c>
      <c r="I74" s="152">
        <v>0.58333333333333337</v>
      </c>
      <c r="J74" s="152">
        <v>0.83333333333333337</v>
      </c>
      <c r="K74" s="153">
        <v>3.5833333333333335</v>
      </c>
      <c r="L74" s="35"/>
      <c r="M74" s="154" t="s">
        <v>216</v>
      </c>
      <c r="N74" s="144"/>
      <c r="O74" s="144"/>
      <c r="P74" s="144" t="s">
        <v>232</v>
      </c>
      <c r="Q74" s="187" t="s">
        <v>242</v>
      </c>
      <c r="R74" s="5" t="s">
        <v>220</v>
      </c>
      <c r="S74" s="5" t="s">
        <v>265</v>
      </c>
      <c r="T74" s="187"/>
      <c r="U74" s="189" t="s">
        <v>209</v>
      </c>
      <c r="V74" s="35"/>
      <c r="W74" s="150"/>
      <c r="X74" s="151"/>
      <c r="Y74" s="151"/>
      <c r="Z74" s="151"/>
      <c r="AA74" s="151"/>
      <c r="AB74" s="151"/>
      <c r="AC74" s="151"/>
      <c r="AD74" s="151"/>
      <c r="AE74" s="157"/>
      <c r="AF74" s="155"/>
      <c r="AG74" s="155"/>
      <c r="AH74" s="162"/>
      <c r="AI74" s="151"/>
      <c r="AJ74" s="151"/>
      <c r="AK74" s="151"/>
      <c r="AL74" s="151"/>
      <c r="AM74" s="157"/>
      <c r="AN74" s="151"/>
      <c r="AO74" s="151"/>
      <c r="AP74" s="151"/>
      <c r="AQ74" s="159"/>
      <c r="AR74" s="24"/>
      <c r="AS74" s="24"/>
    </row>
    <row r="75" spans="1:45" ht="15" customHeight="1" x14ac:dyDescent="0.2">
      <c r="A75" s="2"/>
      <c r="B75" s="150">
        <v>2012</v>
      </c>
      <c r="C75" s="144" t="s">
        <v>34</v>
      </c>
      <c r="D75" s="151" t="s">
        <v>68</v>
      </c>
      <c r="E75" s="144"/>
      <c r="F75" s="144">
        <v>32</v>
      </c>
      <c r="G75" s="144"/>
      <c r="H75" s="152"/>
      <c r="I75" s="152"/>
      <c r="J75" s="152"/>
      <c r="K75" s="153"/>
      <c r="L75" s="35"/>
      <c r="M75" s="154" t="s">
        <v>217</v>
      </c>
      <c r="N75" s="144"/>
      <c r="O75" s="144"/>
      <c r="P75" s="5" t="s">
        <v>233</v>
      </c>
      <c r="Q75" s="152" t="s">
        <v>243</v>
      </c>
      <c r="R75" s="144" t="s">
        <v>223</v>
      </c>
      <c r="S75" s="144" t="s">
        <v>212</v>
      </c>
      <c r="T75" s="152"/>
      <c r="U75" s="156" t="s">
        <v>232</v>
      </c>
      <c r="V75" s="35"/>
      <c r="W75" s="150"/>
      <c r="X75" s="151"/>
      <c r="Y75" s="151"/>
      <c r="Z75" s="151"/>
      <c r="AA75" s="151"/>
      <c r="AB75" s="151"/>
      <c r="AC75" s="151"/>
      <c r="AD75" s="151"/>
      <c r="AE75" s="157"/>
      <c r="AF75" s="155"/>
      <c r="AG75" s="155"/>
      <c r="AH75" s="162"/>
      <c r="AI75" s="151"/>
      <c r="AJ75" s="151"/>
      <c r="AK75" s="151"/>
      <c r="AL75" s="151"/>
      <c r="AM75" s="157"/>
      <c r="AN75" s="151"/>
      <c r="AO75" s="151"/>
      <c r="AP75" s="151"/>
      <c r="AQ75" s="159"/>
      <c r="AR75" s="24"/>
      <c r="AS75" s="24"/>
    </row>
    <row r="76" spans="1:45" ht="15" customHeight="1" x14ac:dyDescent="0.2">
      <c r="A76" s="2"/>
      <c r="B76" s="150">
        <v>2013</v>
      </c>
      <c r="C76" s="144" t="s">
        <v>33</v>
      </c>
      <c r="D76" s="151" t="s">
        <v>132</v>
      </c>
      <c r="E76" s="144"/>
      <c r="F76" s="144">
        <v>33</v>
      </c>
      <c r="G76" s="144"/>
      <c r="H76" s="152"/>
      <c r="I76" s="152"/>
      <c r="J76" s="152"/>
      <c r="K76" s="153"/>
      <c r="L76" s="35"/>
      <c r="M76" s="154" t="s">
        <v>218</v>
      </c>
      <c r="N76" s="144"/>
      <c r="O76" s="144"/>
      <c r="P76" s="144" t="s">
        <v>234</v>
      </c>
      <c r="Q76" s="152" t="s">
        <v>244</v>
      </c>
      <c r="R76" s="144" t="s">
        <v>222</v>
      </c>
      <c r="S76" s="144" t="s">
        <v>266</v>
      </c>
      <c r="T76" s="152"/>
      <c r="U76" s="156" t="s">
        <v>276</v>
      </c>
      <c r="V76" s="35"/>
      <c r="W76" s="160"/>
      <c r="X76" s="151"/>
      <c r="Y76" s="151"/>
      <c r="Z76" s="151"/>
      <c r="AA76" s="151"/>
      <c r="AB76" s="151"/>
      <c r="AC76" s="151"/>
      <c r="AD76" s="151"/>
      <c r="AE76" s="157"/>
      <c r="AF76" s="155"/>
      <c r="AG76" s="155"/>
      <c r="AH76" s="162"/>
      <c r="AI76" s="151"/>
      <c r="AJ76" s="151"/>
      <c r="AK76" s="151"/>
      <c r="AL76" s="151"/>
      <c r="AM76" s="157"/>
      <c r="AN76" s="151"/>
      <c r="AO76" s="151"/>
      <c r="AP76" s="151"/>
      <c r="AQ76" s="159"/>
      <c r="AR76" s="24"/>
      <c r="AS76" s="24"/>
    </row>
    <row r="77" spans="1:45" ht="15" customHeight="1" x14ac:dyDescent="0.2">
      <c r="A77" s="2"/>
      <c r="B77" s="150">
        <v>2014</v>
      </c>
      <c r="C77" s="144"/>
      <c r="D77" s="151"/>
      <c r="E77" s="144"/>
      <c r="F77" s="144">
        <v>34</v>
      </c>
      <c r="G77" s="144"/>
      <c r="H77" s="152"/>
      <c r="I77" s="152"/>
      <c r="J77" s="152"/>
      <c r="K77" s="153"/>
      <c r="L77" s="35"/>
      <c r="M77" s="154" t="s">
        <v>219</v>
      </c>
      <c r="N77" s="144"/>
      <c r="O77" s="144"/>
      <c r="P77" s="144" t="s">
        <v>208</v>
      </c>
      <c r="Q77" s="152" t="s">
        <v>245</v>
      </c>
      <c r="R77" s="144" t="s">
        <v>254</v>
      </c>
      <c r="S77" s="144" t="s">
        <v>267</v>
      </c>
      <c r="T77" s="152"/>
      <c r="U77" s="156" t="s">
        <v>234</v>
      </c>
      <c r="V77" s="35"/>
      <c r="W77" s="160"/>
      <c r="X77" s="151"/>
      <c r="Y77" s="151"/>
      <c r="Z77" s="151"/>
      <c r="AA77" s="151"/>
      <c r="AB77" s="151"/>
      <c r="AC77" s="151"/>
      <c r="AD77" s="151"/>
      <c r="AE77" s="157"/>
      <c r="AF77" s="161"/>
      <c r="AG77" s="155"/>
      <c r="AH77" s="162"/>
      <c r="AI77" s="151"/>
      <c r="AJ77" s="151"/>
      <c r="AK77" s="151"/>
      <c r="AL77" s="151"/>
      <c r="AM77" s="157"/>
      <c r="AN77" s="151"/>
      <c r="AO77" s="151"/>
      <c r="AP77" s="151"/>
      <c r="AQ77" s="159"/>
      <c r="AR77" s="24"/>
      <c r="AS77" s="24"/>
    </row>
    <row r="78" spans="1:45" ht="15" customHeight="1" x14ac:dyDescent="0.2">
      <c r="A78" s="2"/>
      <c r="B78" s="150">
        <v>2015</v>
      </c>
      <c r="C78" s="144" t="s">
        <v>133</v>
      </c>
      <c r="D78" s="151" t="s">
        <v>132</v>
      </c>
      <c r="E78" s="144"/>
      <c r="F78" s="144">
        <v>35</v>
      </c>
      <c r="G78" s="144"/>
      <c r="H78" s="152"/>
      <c r="I78" s="152"/>
      <c r="J78" s="152"/>
      <c r="K78" s="153"/>
      <c r="L78" s="35"/>
      <c r="M78" s="154" t="s">
        <v>221</v>
      </c>
      <c r="N78" s="144"/>
      <c r="O78" s="144"/>
      <c r="P78" s="144" t="s">
        <v>208</v>
      </c>
      <c r="Q78" s="152" t="s">
        <v>246</v>
      </c>
      <c r="R78" s="144" t="s">
        <v>255</v>
      </c>
      <c r="S78" s="144" t="s">
        <v>268</v>
      </c>
      <c r="T78" s="152"/>
      <c r="U78" s="156" t="s">
        <v>175</v>
      </c>
      <c r="V78" s="35"/>
      <c r="W78" s="172"/>
      <c r="X78" s="151"/>
      <c r="Y78" s="151"/>
      <c r="Z78" s="151"/>
      <c r="AA78" s="151"/>
      <c r="AB78" s="151"/>
      <c r="AC78" s="151"/>
      <c r="AD78" s="151"/>
      <c r="AE78" s="151"/>
      <c r="AF78" s="155"/>
      <c r="AG78" s="155"/>
      <c r="AH78" s="173"/>
      <c r="AI78" s="151"/>
      <c r="AJ78" s="151"/>
      <c r="AK78" s="151"/>
      <c r="AL78" s="151"/>
      <c r="AM78" s="157"/>
      <c r="AN78" s="151"/>
      <c r="AO78" s="151"/>
      <c r="AP78" s="151"/>
      <c r="AQ78" s="159"/>
      <c r="AR78" s="24"/>
      <c r="AS78" s="24"/>
    </row>
    <row r="79" spans="1:45" s="9" customFormat="1" ht="15" customHeight="1" x14ac:dyDescent="0.25">
      <c r="A79" s="23"/>
      <c r="B79" s="163"/>
      <c r="C79" s="164"/>
      <c r="D79" s="164"/>
      <c r="E79" s="164"/>
      <c r="F79" s="164"/>
      <c r="G79" s="164"/>
      <c r="H79" s="165"/>
      <c r="I79" s="165"/>
      <c r="J79" s="165"/>
      <c r="K79" s="166"/>
      <c r="L79" s="35"/>
      <c r="M79" s="163"/>
      <c r="N79" s="164"/>
      <c r="O79" s="164"/>
      <c r="P79" s="164"/>
      <c r="Q79" s="164"/>
      <c r="R79" s="164"/>
      <c r="S79" s="164"/>
      <c r="T79" s="164"/>
      <c r="U79" s="166"/>
      <c r="V79" s="35"/>
      <c r="W79" s="163"/>
      <c r="X79" s="164"/>
      <c r="Y79" s="164"/>
      <c r="Z79" s="164"/>
      <c r="AA79" s="164"/>
      <c r="AB79" s="164"/>
      <c r="AC79" s="164"/>
      <c r="AD79" s="164"/>
      <c r="AE79" s="164"/>
      <c r="AF79" s="164"/>
      <c r="AG79" s="164"/>
      <c r="AH79" s="167"/>
      <c r="AI79" s="164"/>
      <c r="AJ79" s="164"/>
      <c r="AK79" s="164"/>
      <c r="AL79" s="164"/>
      <c r="AM79" s="164"/>
      <c r="AN79" s="164"/>
      <c r="AO79" s="164"/>
      <c r="AP79" s="164"/>
      <c r="AQ79" s="167"/>
      <c r="AR79" s="35"/>
      <c r="AS79" s="37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24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7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7"/>
      <c r="AS81" s="37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7"/>
      <c r="AS82" s="37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7"/>
      <c r="AS83" s="37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7"/>
      <c r="AS84" s="37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7"/>
      <c r="AS85" s="37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7"/>
      <c r="AS86" s="37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7"/>
      <c r="AS87" s="37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7"/>
      <c r="AS88" s="37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7"/>
      <c r="AS89" s="37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7"/>
      <c r="AS90" s="37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7"/>
      <c r="AS91" s="37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7"/>
      <c r="AS92" s="37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7"/>
      <c r="AS93" s="37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7"/>
      <c r="AS94" s="37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7"/>
      <c r="AS95" s="37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7"/>
      <c r="AS96" s="37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7"/>
      <c r="AS97" s="37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7"/>
      <c r="AS98" s="37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7"/>
      <c r="AS99" s="37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7"/>
      <c r="AS100" s="37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7"/>
      <c r="AS101" s="37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7"/>
      <c r="AS102" s="37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7"/>
      <c r="AS103" s="37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7"/>
      <c r="AS104" s="37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7"/>
      <c r="AS105" s="37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7"/>
      <c r="AS106" s="37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7"/>
      <c r="AS107" s="3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7"/>
      <c r="AS108" s="37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7"/>
      <c r="AS109" s="37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7"/>
      <c r="AS110" s="37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7"/>
      <c r="AS111" s="37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7"/>
      <c r="AS112" s="37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7"/>
      <c r="AS113" s="37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7"/>
      <c r="AS114" s="37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7"/>
      <c r="AS115" s="37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7"/>
      <c r="AS116" s="37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7"/>
      <c r="AS117" s="3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7"/>
      <c r="AS118" s="37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7"/>
      <c r="AS119" s="37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7"/>
      <c r="AS120" s="37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7"/>
      <c r="AS121" s="37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7"/>
      <c r="AS122" s="37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7"/>
      <c r="AS123" s="37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7"/>
      <c r="AS124" s="37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7"/>
      <c r="AS125" s="37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7"/>
      <c r="AS126" s="37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7"/>
      <c r="AS127" s="3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7"/>
      <c r="AS128" s="37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7"/>
      <c r="AS129" s="37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7"/>
      <c r="AS130" s="37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7"/>
      <c r="AS131" s="37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7"/>
      <c r="AS132" s="37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7"/>
      <c r="AS133" s="37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7"/>
      <c r="AS134" s="37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7"/>
      <c r="AS135" s="37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7"/>
      <c r="AS136" s="37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7"/>
      <c r="AS137" s="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7"/>
      <c r="AS138" s="37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7"/>
      <c r="AS139" s="37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7"/>
      <c r="AS140" s="37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7"/>
      <c r="AS141" s="37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7"/>
      <c r="AS142" s="37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7"/>
      <c r="AS143" s="37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7"/>
      <c r="AS144" s="37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7"/>
      <c r="AS145" s="37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7"/>
      <c r="AS146" s="37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7"/>
      <c r="AS147" s="3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7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7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7"/>
      <c r="AS150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7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7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7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7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7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7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7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7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7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7"/>
      <c r="AS160"/>
    </row>
    <row r="161" spans="1:5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7"/>
      <c r="AS161"/>
    </row>
    <row r="162" spans="1:5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7"/>
      <c r="AS162"/>
    </row>
    <row r="163" spans="1:5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7"/>
      <c r="AS163"/>
    </row>
    <row r="164" spans="1:5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7"/>
      <c r="AS164"/>
    </row>
    <row r="165" spans="1:5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7"/>
      <c r="AS165"/>
    </row>
    <row r="166" spans="1:55" ht="15" customHeight="1" x14ac:dyDescent="0.25">
      <c r="Z166" s="24"/>
      <c r="AA166" s="24"/>
      <c r="AB166" s="24"/>
      <c r="AC166" s="24"/>
      <c r="AD166" s="24"/>
      <c r="AE166" s="24"/>
      <c r="AF166" s="24"/>
      <c r="AG166" s="24"/>
      <c r="AH166" s="55"/>
      <c r="AI166" s="35"/>
      <c r="AJ166" s="35"/>
      <c r="AK166" s="24"/>
      <c r="AL166" s="24"/>
      <c r="AM166" s="24"/>
      <c r="AN166" s="24"/>
      <c r="AO166" s="24"/>
      <c r="AP166" s="24"/>
      <c r="AQ166" s="24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</row>
    <row r="167" spans="1:55" ht="15" customHeight="1" x14ac:dyDescent="0.25">
      <c r="Z167" s="24"/>
      <c r="AA167" s="24"/>
      <c r="AB167" s="24"/>
      <c r="AC167" s="24"/>
      <c r="AD167" s="24"/>
      <c r="AE167" s="24"/>
      <c r="AF167" s="24"/>
      <c r="AG167" s="24"/>
      <c r="AH167" s="55"/>
      <c r="AI167" s="35"/>
      <c r="AJ167" s="35"/>
      <c r="AK167" s="24"/>
      <c r="AL167" s="24"/>
      <c r="AM167" s="24"/>
      <c r="AN167" s="24"/>
      <c r="AO167" s="24"/>
      <c r="AP167" s="24"/>
      <c r="AQ167" s="24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</row>
    <row r="168" spans="1:55" ht="15" customHeight="1" x14ac:dyDescent="0.25">
      <c r="Z168" s="24"/>
      <c r="AA168" s="24"/>
      <c r="AB168" s="24"/>
      <c r="AC168" s="24"/>
      <c r="AD168" s="24"/>
      <c r="AE168" s="24"/>
      <c r="AF168" s="24"/>
      <c r="AG168" s="24"/>
      <c r="AH168" s="55"/>
      <c r="AI168" s="35"/>
      <c r="AJ168" s="35"/>
      <c r="AK168" s="24"/>
      <c r="AL168" s="24"/>
      <c r="AM168" s="24"/>
      <c r="AN168" s="24"/>
      <c r="AO168" s="24"/>
      <c r="AP168" s="24"/>
      <c r="AQ168" s="24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</row>
    <row r="169" spans="1:55" ht="15" customHeight="1" x14ac:dyDescent="0.25">
      <c r="Z169" s="24"/>
      <c r="AA169" s="24"/>
      <c r="AB169" s="24"/>
      <c r="AC169" s="24"/>
      <c r="AD169" s="24"/>
      <c r="AE169" s="24"/>
      <c r="AF169" s="24"/>
      <c r="AG169" s="24"/>
      <c r="AH169" s="55"/>
      <c r="AI169" s="35"/>
      <c r="AJ169" s="35"/>
      <c r="AK169" s="24"/>
      <c r="AL169" s="24"/>
      <c r="AM169" s="24"/>
      <c r="AN169" s="24"/>
      <c r="AO169" s="24"/>
      <c r="AP169" s="24"/>
      <c r="AQ169" s="24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</row>
    <row r="170" spans="1:55" ht="15" customHeight="1" x14ac:dyDescent="0.25">
      <c r="Z170" s="24"/>
      <c r="AA170" s="24"/>
      <c r="AB170" s="24"/>
      <c r="AC170" s="24"/>
      <c r="AD170" s="24"/>
      <c r="AE170" s="24"/>
      <c r="AF170" s="24"/>
      <c r="AG170" s="24"/>
      <c r="AH170" s="55"/>
      <c r="AI170" s="35"/>
      <c r="AJ170" s="35"/>
      <c r="AK170" s="24"/>
      <c r="AL170" s="24"/>
      <c r="AM170" s="24"/>
      <c r="AN170" s="24"/>
      <c r="AO170" s="24"/>
      <c r="AP170" s="24"/>
      <c r="AQ170" s="24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</row>
    <row r="171" spans="1:55" ht="15" customHeight="1" x14ac:dyDescent="0.25">
      <c r="Z171" s="24"/>
      <c r="AA171" s="24"/>
      <c r="AB171" s="24"/>
      <c r="AC171" s="24"/>
      <c r="AD171" s="24"/>
      <c r="AE171" s="24"/>
      <c r="AF171" s="24"/>
      <c r="AG171" s="24"/>
      <c r="AH171" s="55"/>
      <c r="AI171" s="35"/>
      <c r="AJ171" s="35"/>
      <c r="AK171" s="24"/>
      <c r="AL171" s="24"/>
      <c r="AM171" s="24"/>
      <c r="AN171" s="24"/>
      <c r="AO171" s="24"/>
      <c r="AP171" s="24"/>
      <c r="AQ171" s="24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</row>
    <row r="172" spans="1:55" ht="15" customHeight="1" x14ac:dyDescent="0.25">
      <c r="Z172" s="24"/>
      <c r="AA172" s="24"/>
      <c r="AB172" s="24"/>
      <c r="AC172" s="24"/>
      <c r="AD172" s="24"/>
      <c r="AE172" s="24"/>
      <c r="AF172" s="24"/>
      <c r="AG172" s="24"/>
      <c r="AH172" s="55"/>
      <c r="AI172" s="35"/>
      <c r="AJ172" s="35"/>
      <c r="AK172" s="24"/>
      <c r="AL172" s="24"/>
      <c r="AM172" s="24"/>
      <c r="AN172" s="24"/>
      <c r="AO172" s="24"/>
      <c r="AP172" s="24"/>
      <c r="AQ172" s="24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</row>
    <row r="173" spans="1:55" ht="15" customHeight="1" x14ac:dyDescent="0.25">
      <c r="Z173" s="24"/>
      <c r="AA173" s="24"/>
      <c r="AB173" s="24"/>
      <c r="AC173" s="24"/>
      <c r="AD173" s="24"/>
      <c r="AE173" s="24"/>
      <c r="AF173" s="24"/>
      <c r="AG173" s="24"/>
      <c r="AH173" s="55"/>
      <c r="AI173" s="35"/>
      <c r="AJ173" s="35"/>
      <c r="AK173" s="24"/>
      <c r="AL173" s="24"/>
      <c r="AM173" s="24"/>
      <c r="AN173" s="24"/>
      <c r="AO173" s="24"/>
      <c r="AP173" s="24"/>
      <c r="AQ173" s="24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</row>
    <row r="174" spans="1:55" ht="15" customHeight="1" x14ac:dyDescent="0.25">
      <c r="Z174" s="24"/>
      <c r="AA174" s="24"/>
      <c r="AB174" s="24"/>
      <c r="AC174" s="24"/>
      <c r="AD174" s="24"/>
      <c r="AE174" s="24"/>
      <c r="AF174" s="24"/>
      <c r="AG174" s="24"/>
      <c r="AH174" s="55"/>
      <c r="AI174" s="35"/>
      <c r="AJ174" s="35"/>
      <c r="AK174" s="24"/>
      <c r="AL174" s="24"/>
      <c r="AM174" s="24"/>
      <c r="AN174" s="24"/>
      <c r="AO174" s="24"/>
      <c r="AP174" s="24"/>
      <c r="AQ174" s="24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</row>
    <row r="175" spans="1:55" ht="15" customHeight="1" x14ac:dyDescent="0.25">
      <c r="Z175" s="24"/>
      <c r="AA175" s="24"/>
      <c r="AB175" s="24"/>
      <c r="AC175" s="24"/>
      <c r="AD175" s="24"/>
      <c r="AE175" s="24"/>
      <c r="AF175" s="24"/>
      <c r="AG175" s="24"/>
      <c r="AH175" s="55"/>
      <c r="AI175" s="35"/>
      <c r="AJ175" s="35"/>
      <c r="AK175" s="24"/>
      <c r="AL175" s="24"/>
      <c r="AM175" s="24"/>
      <c r="AN175" s="24"/>
      <c r="AO175" s="24"/>
      <c r="AP175" s="24"/>
      <c r="AQ175" s="24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</row>
    <row r="176" spans="1:55" ht="15" customHeight="1" x14ac:dyDescent="0.25">
      <c r="Z176" s="24"/>
      <c r="AA176" s="24"/>
      <c r="AB176" s="24"/>
      <c r="AC176" s="24"/>
      <c r="AD176" s="24"/>
      <c r="AE176" s="24"/>
      <c r="AF176" s="24"/>
      <c r="AG176" s="24"/>
      <c r="AH176" s="55"/>
      <c r="AI176" s="35"/>
      <c r="AJ176" s="35"/>
      <c r="AK176" s="24"/>
      <c r="AL176" s="24"/>
      <c r="AM176" s="24"/>
      <c r="AN176" s="24"/>
      <c r="AO176" s="24"/>
      <c r="AP176" s="24"/>
      <c r="AQ176" s="24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</row>
    <row r="177" spans="26:55" ht="15" customHeight="1" x14ac:dyDescent="0.25">
      <c r="Z177" s="24"/>
      <c r="AA177" s="24"/>
      <c r="AB177" s="24"/>
      <c r="AC177" s="24"/>
      <c r="AD177" s="24"/>
      <c r="AE177" s="24"/>
      <c r="AF177" s="24"/>
      <c r="AG177" s="24"/>
      <c r="AH177" s="55"/>
      <c r="AI177" s="35"/>
      <c r="AJ177" s="35"/>
      <c r="AK177" s="24"/>
      <c r="AL177" s="24"/>
      <c r="AM177" s="24"/>
      <c r="AN177" s="24"/>
      <c r="AO177" s="24"/>
      <c r="AP177" s="24"/>
      <c r="AQ177" s="24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</row>
    <row r="178" spans="26:55" ht="15" customHeight="1" x14ac:dyDescent="0.25">
      <c r="Z178" s="24"/>
      <c r="AA178" s="24"/>
      <c r="AB178" s="24"/>
      <c r="AC178" s="24"/>
      <c r="AD178" s="24"/>
      <c r="AE178" s="24"/>
      <c r="AF178" s="24"/>
      <c r="AG178" s="24"/>
      <c r="AH178" s="55"/>
      <c r="AI178" s="35"/>
      <c r="AJ178" s="35"/>
      <c r="AK178" s="24"/>
      <c r="AL178" s="24"/>
      <c r="AM178" s="24"/>
      <c r="AN178" s="24"/>
      <c r="AO178" s="24"/>
      <c r="AP178" s="24"/>
      <c r="AQ178" s="24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</row>
    <row r="179" spans="26:55" ht="15" customHeight="1" x14ac:dyDescent="0.25">
      <c r="Z179" s="24"/>
      <c r="AA179" s="24"/>
      <c r="AB179" s="24"/>
      <c r="AC179" s="24"/>
      <c r="AD179" s="24"/>
      <c r="AE179" s="24"/>
      <c r="AF179" s="24"/>
      <c r="AG179" s="24"/>
      <c r="AH179" s="55"/>
      <c r="AI179" s="35"/>
      <c r="AJ179" s="35"/>
      <c r="AK179" s="24"/>
      <c r="AL179" s="24"/>
      <c r="AM179" s="24"/>
      <c r="AN179" s="24"/>
      <c r="AO179" s="24"/>
      <c r="AP179" s="24"/>
      <c r="AQ179" s="24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</row>
    <row r="180" spans="26:55" ht="15" customHeight="1" x14ac:dyDescent="0.25">
      <c r="Z180" s="24"/>
      <c r="AA180" s="24"/>
      <c r="AB180" s="24"/>
      <c r="AC180" s="24"/>
      <c r="AD180" s="24"/>
      <c r="AE180" s="24"/>
      <c r="AF180" s="24"/>
      <c r="AG180" s="24"/>
      <c r="AH180" s="55"/>
      <c r="AI180" s="35"/>
      <c r="AJ180" s="35"/>
      <c r="AK180" s="24"/>
      <c r="AL180" s="24"/>
      <c r="AM180" s="24"/>
      <c r="AN180" s="24"/>
      <c r="AO180" s="24"/>
      <c r="AP180" s="24"/>
      <c r="AQ180" s="24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</row>
    <row r="181" spans="26:55" ht="15" customHeight="1" x14ac:dyDescent="0.25">
      <c r="Z181" s="24"/>
      <c r="AA181" s="24"/>
      <c r="AB181" s="24"/>
      <c r="AC181" s="24"/>
      <c r="AD181" s="24"/>
      <c r="AE181" s="24"/>
      <c r="AF181" s="24"/>
      <c r="AG181" s="24"/>
      <c r="AH181" s="55"/>
      <c r="AI181" s="35"/>
      <c r="AJ181" s="35"/>
      <c r="AK181" s="24"/>
      <c r="AL181" s="24"/>
      <c r="AM181" s="24"/>
      <c r="AN181" s="24"/>
      <c r="AO181" s="24"/>
      <c r="AP181" s="24"/>
      <c r="AQ181" s="24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</row>
    <row r="182" spans="26:55" ht="15" customHeight="1" x14ac:dyDescent="0.25">
      <c r="Z182" s="24"/>
      <c r="AA182" s="24"/>
      <c r="AB182" s="24"/>
      <c r="AC182" s="24"/>
      <c r="AD182" s="24"/>
      <c r="AE182" s="24"/>
      <c r="AF182" s="24"/>
      <c r="AG182" s="24"/>
      <c r="AH182" s="55"/>
      <c r="AI182" s="35"/>
      <c r="AJ182" s="35"/>
      <c r="AK182" s="24"/>
      <c r="AL182" s="24"/>
      <c r="AM182" s="24"/>
      <c r="AN182" s="24"/>
      <c r="AO182" s="24"/>
      <c r="AP182" s="24"/>
      <c r="AQ182" s="24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</row>
    <row r="183" spans="26:55" ht="15" customHeight="1" x14ac:dyDescent="0.25">
      <c r="Z183" s="24"/>
      <c r="AA183" s="24"/>
      <c r="AB183" s="24"/>
      <c r="AC183" s="24"/>
      <c r="AD183" s="24"/>
      <c r="AE183" s="24"/>
      <c r="AF183" s="24"/>
      <c r="AG183" s="24"/>
      <c r="AH183" s="55"/>
      <c r="AI183" s="35"/>
      <c r="AJ183" s="35"/>
      <c r="AK183" s="24"/>
      <c r="AL183" s="24"/>
      <c r="AM183" s="24"/>
      <c r="AN183" s="24"/>
      <c r="AO183" s="24"/>
      <c r="AP183" s="24"/>
      <c r="AQ183" s="24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</row>
    <row r="184" spans="26:55" ht="15" customHeight="1" x14ac:dyDescent="0.25">
      <c r="Z184" s="24"/>
      <c r="AA184" s="24"/>
      <c r="AB184" s="24"/>
      <c r="AC184" s="24"/>
      <c r="AD184" s="24"/>
      <c r="AE184" s="24"/>
      <c r="AF184" s="24"/>
      <c r="AG184" s="24"/>
      <c r="AH184" s="55"/>
      <c r="AI184" s="35"/>
      <c r="AJ184" s="35"/>
      <c r="AK184" s="24"/>
      <c r="AL184" s="24"/>
      <c r="AM184" s="24"/>
      <c r="AN184" s="24"/>
      <c r="AO184" s="24"/>
      <c r="AP184" s="24"/>
      <c r="AQ184" s="24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</row>
    <row r="185" spans="26:55" ht="15" customHeight="1" x14ac:dyDescent="0.25">
      <c r="Z185" s="24"/>
      <c r="AA185" s="24"/>
      <c r="AB185" s="24"/>
      <c r="AC185" s="24"/>
      <c r="AD185" s="24"/>
      <c r="AE185" s="24"/>
      <c r="AF185" s="24"/>
      <c r="AG185" s="24"/>
      <c r="AH185" s="55"/>
      <c r="AI185" s="35"/>
      <c r="AJ185" s="35"/>
      <c r="AK185" s="24"/>
      <c r="AL185" s="24"/>
      <c r="AM185" s="24"/>
      <c r="AN185" s="24"/>
      <c r="AO185" s="24"/>
      <c r="AP185" s="24"/>
      <c r="AQ185" s="24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</row>
    <row r="186" spans="26:55" ht="15" customHeight="1" x14ac:dyDescent="0.25">
      <c r="Z186" s="24"/>
      <c r="AA186" s="24"/>
      <c r="AB186" s="24"/>
      <c r="AC186" s="24"/>
      <c r="AD186" s="24"/>
      <c r="AE186" s="24"/>
      <c r="AF186" s="24"/>
      <c r="AG186" s="24"/>
      <c r="AH186" s="55"/>
      <c r="AI186" s="35"/>
      <c r="AJ186" s="35"/>
      <c r="AK186" s="24"/>
      <c r="AL186" s="24"/>
      <c r="AM186" s="24"/>
      <c r="AN186" s="24"/>
      <c r="AO186" s="24"/>
      <c r="AP186" s="24"/>
      <c r="AQ186" s="24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</row>
    <row r="187" spans="26:55" ht="15" customHeight="1" x14ac:dyDescent="0.25">
      <c r="Z187" s="24"/>
      <c r="AA187" s="24"/>
      <c r="AB187" s="24"/>
      <c r="AC187" s="24"/>
      <c r="AD187" s="24"/>
      <c r="AE187" s="24"/>
      <c r="AF187" s="24"/>
      <c r="AG187" s="24"/>
      <c r="AH187" s="55"/>
      <c r="AI187" s="35"/>
      <c r="AJ187" s="35"/>
      <c r="AK187" s="24"/>
      <c r="AL187" s="24"/>
      <c r="AM187" s="24"/>
      <c r="AN187" s="24"/>
      <c r="AO187" s="24"/>
      <c r="AP187" s="24"/>
      <c r="AQ187" s="24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</row>
    <row r="188" spans="26:55" ht="15" customHeight="1" x14ac:dyDescent="0.25">
      <c r="AG188" s="24"/>
      <c r="AH188" s="55"/>
      <c r="AI188" s="35"/>
      <c r="AJ188" s="35"/>
    </row>
    <row r="189" spans="26:55" ht="15" customHeight="1" x14ac:dyDescent="0.25">
      <c r="AG189" s="24"/>
      <c r="AH189" s="55"/>
      <c r="AI189" s="35"/>
      <c r="AJ189" s="35"/>
    </row>
    <row r="190" spans="26:55" ht="15" customHeight="1" x14ac:dyDescent="0.25">
      <c r="AG190" s="24"/>
      <c r="AH190" s="55"/>
      <c r="AI190" s="35"/>
      <c r="AJ190" s="35"/>
    </row>
    <row r="191" spans="26:55" ht="15" customHeight="1" x14ac:dyDescent="0.25">
      <c r="AG191" s="24"/>
      <c r="AH191" s="55"/>
      <c r="AI191" s="35"/>
      <c r="AJ191" s="35"/>
    </row>
    <row r="192" spans="26:55" ht="15" customHeight="1" x14ac:dyDescent="0.25">
      <c r="AG192" s="24"/>
      <c r="AH192" s="55"/>
      <c r="AI192" s="35"/>
      <c r="AJ192" s="35"/>
    </row>
    <row r="193" spans="33:36" ht="15" customHeight="1" x14ac:dyDescent="0.25">
      <c r="AG193" s="24"/>
      <c r="AH193" s="55"/>
      <c r="AI193" s="35"/>
      <c r="AJ193" s="35"/>
    </row>
    <row r="194" spans="33:36" ht="15" customHeight="1" x14ac:dyDescent="0.25">
      <c r="AG194" s="24"/>
      <c r="AH194" s="55"/>
      <c r="AI194" s="35"/>
      <c r="AJ194" s="35"/>
    </row>
  </sheetData>
  <sortState xmlns:xlrd2="http://schemas.microsoft.com/office/spreadsheetml/2017/richdata2" ref="M56:S58">
    <sortCondition descending="1" ref="M5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8" style="57" customWidth="1"/>
    <col min="3" max="3" width="20" style="56" customWidth="1"/>
    <col min="4" max="4" width="10.5703125" style="77" customWidth="1"/>
    <col min="5" max="5" width="8.85546875" style="77" customWidth="1"/>
    <col min="6" max="6" width="0.7109375" style="28" customWidth="1"/>
    <col min="7" max="11" width="5.28515625" style="56" customWidth="1"/>
    <col min="12" max="12" width="6.28515625" style="56" customWidth="1"/>
    <col min="13" max="16" width="5.28515625" style="56" customWidth="1"/>
    <col min="17" max="21" width="6.7109375" style="141" customWidth="1"/>
    <col min="22" max="22" width="9.5703125" style="56" customWidth="1"/>
    <col min="23" max="23" width="23.140625" style="77" customWidth="1"/>
    <col min="24" max="24" width="9.7109375" style="56" customWidth="1"/>
    <col min="257" max="257" width="1.28515625" customWidth="1"/>
    <col min="258" max="258" width="28" customWidth="1"/>
    <col min="259" max="259" width="20" customWidth="1"/>
    <col min="260" max="260" width="10.5703125" customWidth="1"/>
    <col min="261" max="261" width="8.85546875" customWidth="1"/>
    <col min="262" max="262" width="1.140625" customWidth="1"/>
    <col min="263" max="277" width="5.28515625" customWidth="1"/>
    <col min="278" max="278" width="9.5703125" customWidth="1"/>
    <col min="279" max="279" width="23.140625" customWidth="1"/>
    <col min="280" max="280" width="9.7109375" customWidth="1"/>
    <col min="513" max="513" width="1.28515625" customWidth="1"/>
    <col min="514" max="514" width="28" customWidth="1"/>
    <col min="515" max="515" width="20" customWidth="1"/>
    <col min="516" max="516" width="10.5703125" customWidth="1"/>
    <col min="517" max="517" width="8.85546875" customWidth="1"/>
    <col min="518" max="518" width="1.140625" customWidth="1"/>
    <col min="519" max="533" width="5.28515625" customWidth="1"/>
    <col min="534" max="534" width="9.5703125" customWidth="1"/>
    <col min="535" max="535" width="23.140625" customWidth="1"/>
    <col min="536" max="536" width="9.7109375" customWidth="1"/>
    <col min="769" max="769" width="1.28515625" customWidth="1"/>
    <col min="770" max="770" width="28" customWidth="1"/>
    <col min="771" max="771" width="20" customWidth="1"/>
    <col min="772" max="772" width="10.5703125" customWidth="1"/>
    <col min="773" max="773" width="8.85546875" customWidth="1"/>
    <col min="774" max="774" width="1.140625" customWidth="1"/>
    <col min="775" max="789" width="5.28515625" customWidth="1"/>
    <col min="790" max="790" width="9.5703125" customWidth="1"/>
    <col min="791" max="791" width="23.140625" customWidth="1"/>
    <col min="792" max="792" width="9.7109375" customWidth="1"/>
    <col min="1025" max="1025" width="1.28515625" customWidth="1"/>
    <col min="1026" max="1026" width="28" customWidth="1"/>
    <col min="1027" max="1027" width="20" customWidth="1"/>
    <col min="1028" max="1028" width="10.5703125" customWidth="1"/>
    <col min="1029" max="1029" width="8.85546875" customWidth="1"/>
    <col min="1030" max="1030" width="1.140625" customWidth="1"/>
    <col min="1031" max="1045" width="5.28515625" customWidth="1"/>
    <col min="1046" max="1046" width="9.5703125" customWidth="1"/>
    <col min="1047" max="1047" width="23.140625" customWidth="1"/>
    <col min="1048" max="1048" width="9.7109375" customWidth="1"/>
    <col min="1281" max="1281" width="1.28515625" customWidth="1"/>
    <col min="1282" max="1282" width="28" customWidth="1"/>
    <col min="1283" max="1283" width="20" customWidth="1"/>
    <col min="1284" max="1284" width="10.5703125" customWidth="1"/>
    <col min="1285" max="1285" width="8.85546875" customWidth="1"/>
    <col min="1286" max="1286" width="1.140625" customWidth="1"/>
    <col min="1287" max="1301" width="5.28515625" customWidth="1"/>
    <col min="1302" max="1302" width="9.5703125" customWidth="1"/>
    <col min="1303" max="1303" width="23.140625" customWidth="1"/>
    <col min="1304" max="1304" width="9.7109375" customWidth="1"/>
    <col min="1537" max="1537" width="1.28515625" customWidth="1"/>
    <col min="1538" max="1538" width="28" customWidth="1"/>
    <col min="1539" max="1539" width="20" customWidth="1"/>
    <col min="1540" max="1540" width="10.5703125" customWidth="1"/>
    <col min="1541" max="1541" width="8.85546875" customWidth="1"/>
    <col min="1542" max="1542" width="1.140625" customWidth="1"/>
    <col min="1543" max="1557" width="5.28515625" customWidth="1"/>
    <col min="1558" max="1558" width="9.5703125" customWidth="1"/>
    <col min="1559" max="1559" width="23.140625" customWidth="1"/>
    <col min="1560" max="1560" width="9.7109375" customWidth="1"/>
    <col min="1793" max="1793" width="1.28515625" customWidth="1"/>
    <col min="1794" max="1794" width="28" customWidth="1"/>
    <col min="1795" max="1795" width="20" customWidth="1"/>
    <col min="1796" max="1796" width="10.5703125" customWidth="1"/>
    <col min="1797" max="1797" width="8.85546875" customWidth="1"/>
    <col min="1798" max="1798" width="1.140625" customWidth="1"/>
    <col min="1799" max="1813" width="5.28515625" customWidth="1"/>
    <col min="1814" max="1814" width="9.5703125" customWidth="1"/>
    <col min="1815" max="1815" width="23.140625" customWidth="1"/>
    <col min="1816" max="1816" width="9.7109375" customWidth="1"/>
    <col min="2049" max="2049" width="1.28515625" customWidth="1"/>
    <col min="2050" max="2050" width="28" customWidth="1"/>
    <col min="2051" max="2051" width="20" customWidth="1"/>
    <col min="2052" max="2052" width="10.5703125" customWidth="1"/>
    <col min="2053" max="2053" width="8.85546875" customWidth="1"/>
    <col min="2054" max="2054" width="1.140625" customWidth="1"/>
    <col min="2055" max="2069" width="5.28515625" customWidth="1"/>
    <col min="2070" max="2070" width="9.5703125" customWidth="1"/>
    <col min="2071" max="2071" width="23.140625" customWidth="1"/>
    <col min="2072" max="2072" width="9.7109375" customWidth="1"/>
    <col min="2305" max="2305" width="1.28515625" customWidth="1"/>
    <col min="2306" max="2306" width="28" customWidth="1"/>
    <col min="2307" max="2307" width="20" customWidth="1"/>
    <col min="2308" max="2308" width="10.5703125" customWidth="1"/>
    <col min="2309" max="2309" width="8.85546875" customWidth="1"/>
    <col min="2310" max="2310" width="1.140625" customWidth="1"/>
    <col min="2311" max="2325" width="5.28515625" customWidth="1"/>
    <col min="2326" max="2326" width="9.5703125" customWidth="1"/>
    <col min="2327" max="2327" width="23.140625" customWidth="1"/>
    <col min="2328" max="2328" width="9.7109375" customWidth="1"/>
    <col min="2561" max="2561" width="1.28515625" customWidth="1"/>
    <col min="2562" max="2562" width="28" customWidth="1"/>
    <col min="2563" max="2563" width="20" customWidth="1"/>
    <col min="2564" max="2564" width="10.5703125" customWidth="1"/>
    <col min="2565" max="2565" width="8.85546875" customWidth="1"/>
    <col min="2566" max="2566" width="1.140625" customWidth="1"/>
    <col min="2567" max="2581" width="5.28515625" customWidth="1"/>
    <col min="2582" max="2582" width="9.5703125" customWidth="1"/>
    <col min="2583" max="2583" width="23.140625" customWidth="1"/>
    <col min="2584" max="2584" width="9.7109375" customWidth="1"/>
    <col min="2817" max="2817" width="1.28515625" customWidth="1"/>
    <col min="2818" max="2818" width="28" customWidth="1"/>
    <col min="2819" max="2819" width="20" customWidth="1"/>
    <col min="2820" max="2820" width="10.5703125" customWidth="1"/>
    <col min="2821" max="2821" width="8.85546875" customWidth="1"/>
    <col min="2822" max="2822" width="1.140625" customWidth="1"/>
    <col min="2823" max="2837" width="5.28515625" customWidth="1"/>
    <col min="2838" max="2838" width="9.5703125" customWidth="1"/>
    <col min="2839" max="2839" width="23.140625" customWidth="1"/>
    <col min="2840" max="2840" width="9.7109375" customWidth="1"/>
    <col min="3073" max="3073" width="1.28515625" customWidth="1"/>
    <col min="3074" max="3074" width="28" customWidth="1"/>
    <col min="3075" max="3075" width="20" customWidth="1"/>
    <col min="3076" max="3076" width="10.5703125" customWidth="1"/>
    <col min="3077" max="3077" width="8.85546875" customWidth="1"/>
    <col min="3078" max="3078" width="1.140625" customWidth="1"/>
    <col min="3079" max="3093" width="5.28515625" customWidth="1"/>
    <col min="3094" max="3094" width="9.5703125" customWidth="1"/>
    <col min="3095" max="3095" width="23.140625" customWidth="1"/>
    <col min="3096" max="3096" width="9.7109375" customWidth="1"/>
    <col min="3329" max="3329" width="1.28515625" customWidth="1"/>
    <col min="3330" max="3330" width="28" customWidth="1"/>
    <col min="3331" max="3331" width="20" customWidth="1"/>
    <col min="3332" max="3332" width="10.5703125" customWidth="1"/>
    <col min="3333" max="3333" width="8.85546875" customWidth="1"/>
    <col min="3334" max="3334" width="1.140625" customWidth="1"/>
    <col min="3335" max="3349" width="5.28515625" customWidth="1"/>
    <col min="3350" max="3350" width="9.5703125" customWidth="1"/>
    <col min="3351" max="3351" width="23.140625" customWidth="1"/>
    <col min="3352" max="3352" width="9.7109375" customWidth="1"/>
    <col min="3585" max="3585" width="1.28515625" customWidth="1"/>
    <col min="3586" max="3586" width="28" customWidth="1"/>
    <col min="3587" max="3587" width="20" customWidth="1"/>
    <col min="3588" max="3588" width="10.5703125" customWidth="1"/>
    <col min="3589" max="3589" width="8.85546875" customWidth="1"/>
    <col min="3590" max="3590" width="1.140625" customWidth="1"/>
    <col min="3591" max="3605" width="5.28515625" customWidth="1"/>
    <col min="3606" max="3606" width="9.5703125" customWidth="1"/>
    <col min="3607" max="3607" width="23.140625" customWidth="1"/>
    <col min="3608" max="3608" width="9.7109375" customWidth="1"/>
    <col min="3841" max="3841" width="1.28515625" customWidth="1"/>
    <col min="3842" max="3842" width="28" customWidth="1"/>
    <col min="3843" max="3843" width="20" customWidth="1"/>
    <col min="3844" max="3844" width="10.5703125" customWidth="1"/>
    <col min="3845" max="3845" width="8.85546875" customWidth="1"/>
    <col min="3846" max="3846" width="1.140625" customWidth="1"/>
    <col min="3847" max="3861" width="5.28515625" customWidth="1"/>
    <col min="3862" max="3862" width="9.5703125" customWidth="1"/>
    <col min="3863" max="3863" width="23.140625" customWidth="1"/>
    <col min="3864" max="3864" width="9.7109375" customWidth="1"/>
    <col min="4097" max="4097" width="1.28515625" customWidth="1"/>
    <col min="4098" max="4098" width="28" customWidth="1"/>
    <col min="4099" max="4099" width="20" customWidth="1"/>
    <col min="4100" max="4100" width="10.5703125" customWidth="1"/>
    <col min="4101" max="4101" width="8.85546875" customWidth="1"/>
    <col min="4102" max="4102" width="1.140625" customWidth="1"/>
    <col min="4103" max="4117" width="5.28515625" customWidth="1"/>
    <col min="4118" max="4118" width="9.5703125" customWidth="1"/>
    <col min="4119" max="4119" width="23.140625" customWidth="1"/>
    <col min="4120" max="4120" width="9.7109375" customWidth="1"/>
    <col min="4353" max="4353" width="1.28515625" customWidth="1"/>
    <col min="4354" max="4354" width="28" customWidth="1"/>
    <col min="4355" max="4355" width="20" customWidth="1"/>
    <col min="4356" max="4356" width="10.5703125" customWidth="1"/>
    <col min="4357" max="4357" width="8.85546875" customWidth="1"/>
    <col min="4358" max="4358" width="1.140625" customWidth="1"/>
    <col min="4359" max="4373" width="5.28515625" customWidth="1"/>
    <col min="4374" max="4374" width="9.5703125" customWidth="1"/>
    <col min="4375" max="4375" width="23.140625" customWidth="1"/>
    <col min="4376" max="4376" width="9.7109375" customWidth="1"/>
    <col min="4609" max="4609" width="1.28515625" customWidth="1"/>
    <col min="4610" max="4610" width="28" customWidth="1"/>
    <col min="4611" max="4611" width="20" customWidth="1"/>
    <col min="4612" max="4612" width="10.5703125" customWidth="1"/>
    <col min="4613" max="4613" width="8.85546875" customWidth="1"/>
    <col min="4614" max="4614" width="1.140625" customWidth="1"/>
    <col min="4615" max="4629" width="5.28515625" customWidth="1"/>
    <col min="4630" max="4630" width="9.5703125" customWidth="1"/>
    <col min="4631" max="4631" width="23.140625" customWidth="1"/>
    <col min="4632" max="4632" width="9.7109375" customWidth="1"/>
    <col min="4865" max="4865" width="1.28515625" customWidth="1"/>
    <col min="4866" max="4866" width="28" customWidth="1"/>
    <col min="4867" max="4867" width="20" customWidth="1"/>
    <col min="4868" max="4868" width="10.5703125" customWidth="1"/>
    <col min="4869" max="4869" width="8.85546875" customWidth="1"/>
    <col min="4870" max="4870" width="1.140625" customWidth="1"/>
    <col min="4871" max="4885" width="5.28515625" customWidth="1"/>
    <col min="4886" max="4886" width="9.5703125" customWidth="1"/>
    <col min="4887" max="4887" width="23.140625" customWidth="1"/>
    <col min="4888" max="4888" width="9.7109375" customWidth="1"/>
    <col min="5121" max="5121" width="1.28515625" customWidth="1"/>
    <col min="5122" max="5122" width="28" customWidth="1"/>
    <col min="5123" max="5123" width="20" customWidth="1"/>
    <col min="5124" max="5124" width="10.5703125" customWidth="1"/>
    <col min="5125" max="5125" width="8.85546875" customWidth="1"/>
    <col min="5126" max="5126" width="1.140625" customWidth="1"/>
    <col min="5127" max="5141" width="5.28515625" customWidth="1"/>
    <col min="5142" max="5142" width="9.5703125" customWidth="1"/>
    <col min="5143" max="5143" width="23.140625" customWidth="1"/>
    <col min="5144" max="5144" width="9.7109375" customWidth="1"/>
    <col min="5377" max="5377" width="1.28515625" customWidth="1"/>
    <col min="5378" max="5378" width="28" customWidth="1"/>
    <col min="5379" max="5379" width="20" customWidth="1"/>
    <col min="5380" max="5380" width="10.5703125" customWidth="1"/>
    <col min="5381" max="5381" width="8.85546875" customWidth="1"/>
    <col min="5382" max="5382" width="1.140625" customWidth="1"/>
    <col min="5383" max="5397" width="5.28515625" customWidth="1"/>
    <col min="5398" max="5398" width="9.5703125" customWidth="1"/>
    <col min="5399" max="5399" width="23.140625" customWidth="1"/>
    <col min="5400" max="5400" width="9.7109375" customWidth="1"/>
    <col min="5633" max="5633" width="1.28515625" customWidth="1"/>
    <col min="5634" max="5634" width="28" customWidth="1"/>
    <col min="5635" max="5635" width="20" customWidth="1"/>
    <col min="5636" max="5636" width="10.5703125" customWidth="1"/>
    <col min="5637" max="5637" width="8.85546875" customWidth="1"/>
    <col min="5638" max="5638" width="1.140625" customWidth="1"/>
    <col min="5639" max="5653" width="5.28515625" customWidth="1"/>
    <col min="5654" max="5654" width="9.5703125" customWidth="1"/>
    <col min="5655" max="5655" width="23.140625" customWidth="1"/>
    <col min="5656" max="5656" width="9.7109375" customWidth="1"/>
    <col min="5889" max="5889" width="1.28515625" customWidth="1"/>
    <col min="5890" max="5890" width="28" customWidth="1"/>
    <col min="5891" max="5891" width="20" customWidth="1"/>
    <col min="5892" max="5892" width="10.5703125" customWidth="1"/>
    <col min="5893" max="5893" width="8.85546875" customWidth="1"/>
    <col min="5894" max="5894" width="1.140625" customWidth="1"/>
    <col min="5895" max="5909" width="5.28515625" customWidth="1"/>
    <col min="5910" max="5910" width="9.5703125" customWidth="1"/>
    <col min="5911" max="5911" width="23.140625" customWidth="1"/>
    <col min="5912" max="5912" width="9.7109375" customWidth="1"/>
    <col min="6145" max="6145" width="1.28515625" customWidth="1"/>
    <col min="6146" max="6146" width="28" customWidth="1"/>
    <col min="6147" max="6147" width="20" customWidth="1"/>
    <col min="6148" max="6148" width="10.5703125" customWidth="1"/>
    <col min="6149" max="6149" width="8.85546875" customWidth="1"/>
    <col min="6150" max="6150" width="1.140625" customWidth="1"/>
    <col min="6151" max="6165" width="5.28515625" customWidth="1"/>
    <col min="6166" max="6166" width="9.5703125" customWidth="1"/>
    <col min="6167" max="6167" width="23.140625" customWidth="1"/>
    <col min="6168" max="6168" width="9.7109375" customWidth="1"/>
    <col min="6401" max="6401" width="1.28515625" customWidth="1"/>
    <col min="6402" max="6402" width="28" customWidth="1"/>
    <col min="6403" max="6403" width="20" customWidth="1"/>
    <col min="6404" max="6404" width="10.5703125" customWidth="1"/>
    <col min="6405" max="6405" width="8.85546875" customWidth="1"/>
    <col min="6406" max="6406" width="1.140625" customWidth="1"/>
    <col min="6407" max="6421" width="5.28515625" customWidth="1"/>
    <col min="6422" max="6422" width="9.5703125" customWidth="1"/>
    <col min="6423" max="6423" width="23.140625" customWidth="1"/>
    <col min="6424" max="6424" width="9.7109375" customWidth="1"/>
    <col min="6657" max="6657" width="1.28515625" customWidth="1"/>
    <col min="6658" max="6658" width="28" customWidth="1"/>
    <col min="6659" max="6659" width="20" customWidth="1"/>
    <col min="6660" max="6660" width="10.5703125" customWidth="1"/>
    <col min="6661" max="6661" width="8.85546875" customWidth="1"/>
    <col min="6662" max="6662" width="1.140625" customWidth="1"/>
    <col min="6663" max="6677" width="5.28515625" customWidth="1"/>
    <col min="6678" max="6678" width="9.5703125" customWidth="1"/>
    <col min="6679" max="6679" width="23.140625" customWidth="1"/>
    <col min="6680" max="6680" width="9.7109375" customWidth="1"/>
    <col min="6913" max="6913" width="1.28515625" customWidth="1"/>
    <col min="6914" max="6914" width="28" customWidth="1"/>
    <col min="6915" max="6915" width="20" customWidth="1"/>
    <col min="6916" max="6916" width="10.5703125" customWidth="1"/>
    <col min="6917" max="6917" width="8.85546875" customWidth="1"/>
    <col min="6918" max="6918" width="1.140625" customWidth="1"/>
    <col min="6919" max="6933" width="5.28515625" customWidth="1"/>
    <col min="6934" max="6934" width="9.5703125" customWidth="1"/>
    <col min="6935" max="6935" width="23.140625" customWidth="1"/>
    <col min="6936" max="6936" width="9.7109375" customWidth="1"/>
    <col min="7169" max="7169" width="1.28515625" customWidth="1"/>
    <col min="7170" max="7170" width="28" customWidth="1"/>
    <col min="7171" max="7171" width="20" customWidth="1"/>
    <col min="7172" max="7172" width="10.5703125" customWidth="1"/>
    <col min="7173" max="7173" width="8.85546875" customWidth="1"/>
    <col min="7174" max="7174" width="1.140625" customWidth="1"/>
    <col min="7175" max="7189" width="5.28515625" customWidth="1"/>
    <col min="7190" max="7190" width="9.5703125" customWidth="1"/>
    <col min="7191" max="7191" width="23.140625" customWidth="1"/>
    <col min="7192" max="7192" width="9.7109375" customWidth="1"/>
    <col min="7425" max="7425" width="1.28515625" customWidth="1"/>
    <col min="7426" max="7426" width="28" customWidth="1"/>
    <col min="7427" max="7427" width="20" customWidth="1"/>
    <col min="7428" max="7428" width="10.5703125" customWidth="1"/>
    <col min="7429" max="7429" width="8.85546875" customWidth="1"/>
    <col min="7430" max="7430" width="1.140625" customWidth="1"/>
    <col min="7431" max="7445" width="5.28515625" customWidth="1"/>
    <col min="7446" max="7446" width="9.5703125" customWidth="1"/>
    <col min="7447" max="7447" width="23.140625" customWidth="1"/>
    <col min="7448" max="7448" width="9.7109375" customWidth="1"/>
    <col min="7681" max="7681" width="1.28515625" customWidth="1"/>
    <col min="7682" max="7682" width="28" customWidth="1"/>
    <col min="7683" max="7683" width="20" customWidth="1"/>
    <col min="7684" max="7684" width="10.5703125" customWidth="1"/>
    <col min="7685" max="7685" width="8.85546875" customWidth="1"/>
    <col min="7686" max="7686" width="1.140625" customWidth="1"/>
    <col min="7687" max="7701" width="5.28515625" customWidth="1"/>
    <col min="7702" max="7702" width="9.5703125" customWidth="1"/>
    <col min="7703" max="7703" width="23.140625" customWidth="1"/>
    <col min="7704" max="7704" width="9.7109375" customWidth="1"/>
    <col min="7937" max="7937" width="1.28515625" customWidth="1"/>
    <col min="7938" max="7938" width="28" customWidth="1"/>
    <col min="7939" max="7939" width="20" customWidth="1"/>
    <col min="7940" max="7940" width="10.5703125" customWidth="1"/>
    <col min="7941" max="7941" width="8.85546875" customWidth="1"/>
    <col min="7942" max="7942" width="1.140625" customWidth="1"/>
    <col min="7943" max="7957" width="5.28515625" customWidth="1"/>
    <col min="7958" max="7958" width="9.5703125" customWidth="1"/>
    <col min="7959" max="7959" width="23.140625" customWidth="1"/>
    <col min="7960" max="7960" width="9.7109375" customWidth="1"/>
    <col min="8193" max="8193" width="1.28515625" customWidth="1"/>
    <col min="8194" max="8194" width="28" customWidth="1"/>
    <col min="8195" max="8195" width="20" customWidth="1"/>
    <col min="8196" max="8196" width="10.5703125" customWidth="1"/>
    <col min="8197" max="8197" width="8.85546875" customWidth="1"/>
    <col min="8198" max="8198" width="1.140625" customWidth="1"/>
    <col min="8199" max="8213" width="5.28515625" customWidth="1"/>
    <col min="8214" max="8214" width="9.5703125" customWidth="1"/>
    <col min="8215" max="8215" width="23.140625" customWidth="1"/>
    <col min="8216" max="8216" width="9.7109375" customWidth="1"/>
    <col min="8449" max="8449" width="1.28515625" customWidth="1"/>
    <col min="8450" max="8450" width="28" customWidth="1"/>
    <col min="8451" max="8451" width="20" customWidth="1"/>
    <col min="8452" max="8452" width="10.5703125" customWidth="1"/>
    <col min="8453" max="8453" width="8.85546875" customWidth="1"/>
    <col min="8454" max="8454" width="1.140625" customWidth="1"/>
    <col min="8455" max="8469" width="5.28515625" customWidth="1"/>
    <col min="8470" max="8470" width="9.5703125" customWidth="1"/>
    <col min="8471" max="8471" width="23.140625" customWidth="1"/>
    <col min="8472" max="8472" width="9.7109375" customWidth="1"/>
    <col min="8705" max="8705" width="1.28515625" customWidth="1"/>
    <col min="8706" max="8706" width="28" customWidth="1"/>
    <col min="8707" max="8707" width="20" customWidth="1"/>
    <col min="8708" max="8708" width="10.5703125" customWidth="1"/>
    <col min="8709" max="8709" width="8.85546875" customWidth="1"/>
    <col min="8710" max="8710" width="1.140625" customWidth="1"/>
    <col min="8711" max="8725" width="5.28515625" customWidth="1"/>
    <col min="8726" max="8726" width="9.5703125" customWidth="1"/>
    <col min="8727" max="8727" width="23.140625" customWidth="1"/>
    <col min="8728" max="8728" width="9.7109375" customWidth="1"/>
    <col min="8961" max="8961" width="1.28515625" customWidth="1"/>
    <col min="8962" max="8962" width="28" customWidth="1"/>
    <col min="8963" max="8963" width="20" customWidth="1"/>
    <col min="8964" max="8964" width="10.5703125" customWidth="1"/>
    <col min="8965" max="8965" width="8.85546875" customWidth="1"/>
    <col min="8966" max="8966" width="1.140625" customWidth="1"/>
    <col min="8967" max="8981" width="5.28515625" customWidth="1"/>
    <col min="8982" max="8982" width="9.5703125" customWidth="1"/>
    <col min="8983" max="8983" width="23.140625" customWidth="1"/>
    <col min="8984" max="8984" width="9.7109375" customWidth="1"/>
    <col min="9217" max="9217" width="1.28515625" customWidth="1"/>
    <col min="9218" max="9218" width="28" customWidth="1"/>
    <col min="9219" max="9219" width="20" customWidth="1"/>
    <col min="9220" max="9220" width="10.5703125" customWidth="1"/>
    <col min="9221" max="9221" width="8.85546875" customWidth="1"/>
    <col min="9222" max="9222" width="1.140625" customWidth="1"/>
    <col min="9223" max="9237" width="5.28515625" customWidth="1"/>
    <col min="9238" max="9238" width="9.5703125" customWidth="1"/>
    <col min="9239" max="9239" width="23.140625" customWidth="1"/>
    <col min="9240" max="9240" width="9.7109375" customWidth="1"/>
    <col min="9473" max="9473" width="1.28515625" customWidth="1"/>
    <col min="9474" max="9474" width="28" customWidth="1"/>
    <col min="9475" max="9475" width="20" customWidth="1"/>
    <col min="9476" max="9476" width="10.5703125" customWidth="1"/>
    <col min="9477" max="9477" width="8.85546875" customWidth="1"/>
    <col min="9478" max="9478" width="1.140625" customWidth="1"/>
    <col min="9479" max="9493" width="5.28515625" customWidth="1"/>
    <col min="9494" max="9494" width="9.5703125" customWidth="1"/>
    <col min="9495" max="9495" width="23.140625" customWidth="1"/>
    <col min="9496" max="9496" width="9.7109375" customWidth="1"/>
    <col min="9729" max="9729" width="1.28515625" customWidth="1"/>
    <col min="9730" max="9730" width="28" customWidth="1"/>
    <col min="9731" max="9731" width="20" customWidth="1"/>
    <col min="9732" max="9732" width="10.5703125" customWidth="1"/>
    <col min="9733" max="9733" width="8.85546875" customWidth="1"/>
    <col min="9734" max="9734" width="1.140625" customWidth="1"/>
    <col min="9735" max="9749" width="5.28515625" customWidth="1"/>
    <col min="9750" max="9750" width="9.5703125" customWidth="1"/>
    <col min="9751" max="9751" width="23.140625" customWidth="1"/>
    <col min="9752" max="9752" width="9.7109375" customWidth="1"/>
    <col min="9985" max="9985" width="1.28515625" customWidth="1"/>
    <col min="9986" max="9986" width="28" customWidth="1"/>
    <col min="9987" max="9987" width="20" customWidth="1"/>
    <col min="9988" max="9988" width="10.5703125" customWidth="1"/>
    <col min="9989" max="9989" width="8.85546875" customWidth="1"/>
    <col min="9990" max="9990" width="1.140625" customWidth="1"/>
    <col min="9991" max="10005" width="5.28515625" customWidth="1"/>
    <col min="10006" max="10006" width="9.5703125" customWidth="1"/>
    <col min="10007" max="10007" width="23.140625" customWidth="1"/>
    <col min="10008" max="10008" width="9.7109375" customWidth="1"/>
    <col min="10241" max="10241" width="1.28515625" customWidth="1"/>
    <col min="10242" max="10242" width="28" customWidth="1"/>
    <col min="10243" max="10243" width="20" customWidth="1"/>
    <col min="10244" max="10244" width="10.5703125" customWidth="1"/>
    <col min="10245" max="10245" width="8.85546875" customWidth="1"/>
    <col min="10246" max="10246" width="1.140625" customWidth="1"/>
    <col min="10247" max="10261" width="5.28515625" customWidth="1"/>
    <col min="10262" max="10262" width="9.5703125" customWidth="1"/>
    <col min="10263" max="10263" width="23.140625" customWidth="1"/>
    <col min="10264" max="10264" width="9.7109375" customWidth="1"/>
    <col min="10497" max="10497" width="1.28515625" customWidth="1"/>
    <col min="10498" max="10498" width="28" customWidth="1"/>
    <col min="10499" max="10499" width="20" customWidth="1"/>
    <col min="10500" max="10500" width="10.5703125" customWidth="1"/>
    <col min="10501" max="10501" width="8.85546875" customWidth="1"/>
    <col min="10502" max="10502" width="1.140625" customWidth="1"/>
    <col min="10503" max="10517" width="5.28515625" customWidth="1"/>
    <col min="10518" max="10518" width="9.5703125" customWidth="1"/>
    <col min="10519" max="10519" width="23.140625" customWidth="1"/>
    <col min="10520" max="10520" width="9.7109375" customWidth="1"/>
    <col min="10753" max="10753" width="1.28515625" customWidth="1"/>
    <col min="10754" max="10754" width="28" customWidth="1"/>
    <col min="10755" max="10755" width="20" customWidth="1"/>
    <col min="10756" max="10756" width="10.5703125" customWidth="1"/>
    <col min="10757" max="10757" width="8.85546875" customWidth="1"/>
    <col min="10758" max="10758" width="1.140625" customWidth="1"/>
    <col min="10759" max="10773" width="5.28515625" customWidth="1"/>
    <col min="10774" max="10774" width="9.5703125" customWidth="1"/>
    <col min="10775" max="10775" width="23.140625" customWidth="1"/>
    <col min="10776" max="10776" width="9.7109375" customWidth="1"/>
    <col min="11009" max="11009" width="1.28515625" customWidth="1"/>
    <col min="11010" max="11010" width="28" customWidth="1"/>
    <col min="11011" max="11011" width="20" customWidth="1"/>
    <col min="11012" max="11012" width="10.5703125" customWidth="1"/>
    <col min="11013" max="11013" width="8.85546875" customWidth="1"/>
    <col min="11014" max="11014" width="1.140625" customWidth="1"/>
    <col min="11015" max="11029" width="5.28515625" customWidth="1"/>
    <col min="11030" max="11030" width="9.5703125" customWidth="1"/>
    <col min="11031" max="11031" width="23.140625" customWidth="1"/>
    <col min="11032" max="11032" width="9.7109375" customWidth="1"/>
    <col min="11265" max="11265" width="1.28515625" customWidth="1"/>
    <col min="11266" max="11266" width="28" customWidth="1"/>
    <col min="11267" max="11267" width="20" customWidth="1"/>
    <col min="11268" max="11268" width="10.5703125" customWidth="1"/>
    <col min="11269" max="11269" width="8.85546875" customWidth="1"/>
    <col min="11270" max="11270" width="1.140625" customWidth="1"/>
    <col min="11271" max="11285" width="5.28515625" customWidth="1"/>
    <col min="11286" max="11286" width="9.5703125" customWidth="1"/>
    <col min="11287" max="11287" width="23.140625" customWidth="1"/>
    <col min="11288" max="11288" width="9.7109375" customWidth="1"/>
    <col min="11521" max="11521" width="1.28515625" customWidth="1"/>
    <col min="11522" max="11522" width="28" customWidth="1"/>
    <col min="11523" max="11523" width="20" customWidth="1"/>
    <col min="11524" max="11524" width="10.5703125" customWidth="1"/>
    <col min="11525" max="11525" width="8.85546875" customWidth="1"/>
    <col min="11526" max="11526" width="1.140625" customWidth="1"/>
    <col min="11527" max="11541" width="5.28515625" customWidth="1"/>
    <col min="11542" max="11542" width="9.5703125" customWidth="1"/>
    <col min="11543" max="11543" width="23.140625" customWidth="1"/>
    <col min="11544" max="11544" width="9.7109375" customWidth="1"/>
    <col min="11777" max="11777" width="1.28515625" customWidth="1"/>
    <col min="11778" max="11778" width="28" customWidth="1"/>
    <col min="11779" max="11779" width="20" customWidth="1"/>
    <col min="11780" max="11780" width="10.5703125" customWidth="1"/>
    <col min="11781" max="11781" width="8.85546875" customWidth="1"/>
    <col min="11782" max="11782" width="1.140625" customWidth="1"/>
    <col min="11783" max="11797" width="5.28515625" customWidth="1"/>
    <col min="11798" max="11798" width="9.5703125" customWidth="1"/>
    <col min="11799" max="11799" width="23.140625" customWidth="1"/>
    <col min="11800" max="11800" width="9.7109375" customWidth="1"/>
    <col min="12033" max="12033" width="1.28515625" customWidth="1"/>
    <col min="12034" max="12034" width="28" customWidth="1"/>
    <col min="12035" max="12035" width="20" customWidth="1"/>
    <col min="12036" max="12036" width="10.5703125" customWidth="1"/>
    <col min="12037" max="12037" width="8.85546875" customWidth="1"/>
    <col min="12038" max="12038" width="1.140625" customWidth="1"/>
    <col min="12039" max="12053" width="5.28515625" customWidth="1"/>
    <col min="12054" max="12054" width="9.5703125" customWidth="1"/>
    <col min="12055" max="12055" width="23.140625" customWidth="1"/>
    <col min="12056" max="12056" width="9.7109375" customWidth="1"/>
    <col min="12289" max="12289" width="1.28515625" customWidth="1"/>
    <col min="12290" max="12290" width="28" customWidth="1"/>
    <col min="12291" max="12291" width="20" customWidth="1"/>
    <col min="12292" max="12292" width="10.5703125" customWidth="1"/>
    <col min="12293" max="12293" width="8.85546875" customWidth="1"/>
    <col min="12294" max="12294" width="1.140625" customWidth="1"/>
    <col min="12295" max="12309" width="5.28515625" customWidth="1"/>
    <col min="12310" max="12310" width="9.5703125" customWidth="1"/>
    <col min="12311" max="12311" width="23.140625" customWidth="1"/>
    <col min="12312" max="12312" width="9.7109375" customWidth="1"/>
    <col min="12545" max="12545" width="1.28515625" customWidth="1"/>
    <col min="12546" max="12546" width="28" customWidth="1"/>
    <col min="12547" max="12547" width="20" customWidth="1"/>
    <col min="12548" max="12548" width="10.5703125" customWidth="1"/>
    <col min="12549" max="12549" width="8.85546875" customWidth="1"/>
    <col min="12550" max="12550" width="1.140625" customWidth="1"/>
    <col min="12551" max="12565" width="5.28515625" customWidth="1"/>
    <col min="12566" max="12566" width="9.5703125" customWidth="1"/>
    <col min="12567" max="12567" width="23.140625" customWidth="1"/>
    <col min="12568" max="12568" width="9.7109375" customWidth="1"/>
    <col min="12801" max="12801" width="1.28515625" customWidth="1"/>
    <col min="12802" max="12802" width="28" customWidth="1"/>
    <col min="12803" max="12803" width="20" customWidth="1"/>
    <col min="12804" max="12804" width="10.5703125" customWidth="1"/>
    <col min="12805" max="12805" width="8.85546875" customWidth="1"/>
    <col min="12806" max="12806" width="1.140625" customWidth="1"/>
    <col min="12807" max="12821" width="5.28515625" customWidth="1"/>
    <col min="12822" max="12822" width="9.5703125" customWidth="1"/>
    <col min="12823" max="12823" width="23.140625" customWidth="1"/>
    <col min="12824" max="12824" width="9.7109375" customWidth="1"/>
    <col min="13057" max="13057" width="1.28515625" customWidth="1"/>
    <col min="13058" max="13058" width="28" customWidth="1"/>
    <col min="13059" max="13059" width="20" customWidth="1"/>
    <col min="13060" max="13060" width="10.5703125" customWidth="1"/>
    <col min="13061" max="13061" width="8.85546875" customWidth="1"/>
    <col min="13062" max="13062" width="1.140625" customWidth="1"/>
    <col min="13063" max="13077" width="5.28515625" customWidth="1"/>
    <col min="13078" max="13078" width="9.5703125" customWidth="1"/>
    <col min="13079" max="13079" width="23.140625" customWidth="1"/>
    <col min="13080" max="13080" width="9.7109375" customWidth="1"/>
    <col min="13313" max="13313" width="1.28515625" customWidth="1"/>
    <col min="13314" max="13314" width="28" customWidth="1"/>
    <col min="13315" max="13315" width="20" customWidth="1"/>
    <col min="13316" max="13316" width="10.5703125" customWidth="1"/>
    <col min="13317" max="13317" width="8.85546875" customWidth="1"/>
    <col min="13318" max="13318" width="1.140625" customWidth="1"/>
    <col min="13319" max="13333" width="5.28515625" customWidth="1"/>
    <col min="13334" max="13334" width="9.5703125" customWidth="1"/>
    <col min="13335" max="13335" width="23.140625" customWidth="1"/>
    <col min="13336" max="13336" width="9.7109375" customWidth="1"/>
    <col min="13569" max="13569" width="1.28515625" customWidth="1"/>
    <col min="13570" max="13570" width="28" customWidth="1"/>
    <col min="13571" max="13571" width="20" customWidth="1"/>
    <col min="13572" max="13572" width="10.5703125" customWidth="1"/>
    <col min="13573" max="13573" width="8.85546875" customWidth="1"/>
    <col min="13574" max="13574" width="1.140625" customWidth="1"/>
    <col min="13575" max="13589" width="5.28515625" customWidth="1"/>
    <col min="13590" max="13590" width="9.5703125" customWidth="1"/>
    <col min="13591" max="13591" width="23.140625" customWidth="1"/>
    <col min="13592" max="13592" width="9.7109375" customWidth="1"/>
    <col min="13825" max="13825" width="1.28515625" customWidth="1"/>
    <col min="13826" max="13826" width="28" customWidth="1"/>
    <col min="13827" max="13827" width="20" customWidth="1"/>
    <col min="13828" max="13828" width="10.5703125" customWidth="1"/>
    <col min="13829" max="13829" width="8.85546875" customWidth="1"/>
    <col min="13830" max="13830" width="1.140625" customWidth="1"/>
    <col min="13831" max="13845" width="5.28515625" customWidth="1"/>
    <col min="13846" max="13846" width="9.5703125" customWidth="1"/>
    <col min="13847" max="13847" width="23.140625" customWidth="1"/>
    <col min="13848" max="13848" width="9.7109375" customWidth="1"/>
    <col min="14081" max="14081" width="1.28515625" customWidth="1"/>
    <col min="14082" max="14082" width="28" customWidth="1"/>
    <col min="14083" max="14083" width="20" customWidth="1"/>
    <col min="14084" max="14084" width="10.5703125" customWidth="1"/>
    <col min="14085" max="14085" width="8.85546875" customWidth="1"/>
    <col min="14086" max="14086" width="1.140625" customWidth="1"/>
    <col min="14087" max="14101" width="5.28515625" customWidth="1"/>
    <col min="14102" max="14102" width="9.5703125" customWidth="1"/>
    <col min="14103" max="14103" width="23.140625" customWidth="1"/>
    <col min="14104" max="14104" width="9.7109375" customWidth="1"/>
    <col min="14337" max="14337" width="1.28515625" customWidth="1"/>
    <col min="14338" max="14338" width="28" customWidth="1"/>
    <col min="14339" max="14339" width="20" customWidth="1"/>
    <col min="14340" max="14340" width="10.5703125" customWidth="1"/>
    <col min="14341" max="14341" width="8.85546875" customWidth="1"/>
    <col min="14342" max="14342" width="1.140625" customWidth="1"/>
    <col min="14343" max="14357" width="5.28515625" customWidth="1"/>
    <col min="14358" max="14358" width="9.5703125" customWidth="1"/>
    <col min="14359" max="14359" width="23.140625" customWidth="1"/>
    <col min="14360" max="14360" width="9.7109375" customWidth="1"/>
    <col min="14593" max="14593" width="1.28515625" customWidth="1"/>
    <col min="14594" max="14594" width="28" customWidth="1"/>
    <col min="14595" max="14595" width="20" customWidth="1"/>
    <col min="14596" max="14596" width="10.5703125" customWidth="1"/>
    <col min="14597" max="14597" width="8.85546875" customWidth="1"/>
    <col min="14598" max="14598" width="1.140625" customWidth="1"/>
    <col min="14599" max="14613" width="5.28515625" customWidth="1"/>
    <col min="14614" max="14614" width="9.5703125" customWidth="1"/>
    <col min="14615" max="14615" width="23.140625" customWidth="1"/>
    <col min="14616" max="14616" width="9.7109375" customWidth="1"/>
    <col min="14849" max="14849" width="1.28515625" customWidth="1"/>
    <col min="14850" max="14850" width="28" customWidth="1"/>
    <col min="14851" max="14851" width="20" customWidth="1"/>
    <col min="14852" max="14852" width="10.5703125" customWidth="1"/>
    <col min="14853" max="14853" width="8.85546875" customWidth="1"/>
    <col min="14854" max="14854" width="1.140625" customWidth="1"/>
    <col min="14855" max="14869" width="5.28515625" customWidth="1"/>
    <col min="14870" max="14870" width="9.5703125" customWidth="1"/>
    <col min="14871" max="14871" width="23.140625" customWidth="1"/>
    <col min="14872" max="14872" width="9.7109375" customWidth="1"/>
    <col min="15105" max="15105" width="1.28515625" customWidth="1"/>
    <col min="15106" max="15106" width="28" customWidth="1"/>
    <col min="15107" max="15107" width="20" customWidth="1"/>
    <col min="15108" max="15108" width="10.5703125" customWidth="1"/>
    <col min="15109" max="15109" width="8.85546875" customWidth="1"/>
    <col min="15110" max="15110" width="1.140625" customWidth="1"/>
    <col min="15111" max="15125" width="5.28515625" customWidth="1"/>
    <col min="15126" max="15126" width="9.5703125" customWidth="1"/>
    <col min="15127" max="15127" width="23.140625" customWidth="1"/>
    <col min="15128" max="15128" width="9.7109375" customWidth="1"/>
    <col min="15361" max="15361" width="1.28515625" customWidth="1"/>
    <col min="15362" max="15362" width="28" customWidth="1"/>
    <col min="15363" max="15363" width="20" customWidth="1"/>
    <col min="15364" max="15364" width="10.5703125" customWidth="1"/>
    <col min="15365" max="15365" width="8.85546875" customWidth="1"/>
    <col min="15366" max="15366" width="1.140625" customWidth="1"/>
    <col min="15367" max="15381" width="5.28515625" customWidth="1"/>
    <col min="15382" max="15382" width="9.5703125" customWidth="1"/>
    <col min="15383" max="15383" width="23.140625" customWidth="1"/>
    <col min="15384" max="15384" width="9.7109375" customWidth="1"/>
    <col min="15617" max="15617" width="1.28515625" customWidth="1"/>
    <col min="15618" max="15618" width="28" customWidth="1"/>
    <col min="15619" max="15619" width="20" customWidth="1"/>
    <col min="15620" max="15620" width="10.5703125" customWidth="1"/>
    <col min="15621" max="15621" width="8.85546875" customWidth="1"/>
    <col min="15622" max="15622" width="1.140625" customWidth="1"/>
    <col min="15623" max="15637" width="5.28515625" customWidth="1"/>
    <col min="15638" max="15638" width="9.5703125" customWidth="1"/>
    <col min="15639" max="15639" width="23.140625" customWidth="1"/>
    <col min="15640" max="15640" width="9.7109375" customWidth="1"/>
    <col min="15873" max="15873" width="1.28515625" customWidth="1"/>
    <col min="15874" max="15874" width="28" customWidth="1"/>
    <col min="15875" max="15875" width="20" customWidth="1"/>
    <col min="15876" max="15876" width="10.5703125" customWidth="1"/>
    <col min="15877" max="15877" width="8.85546875" customWidth="1"/>
    <col min="15878" max="15878" width="1.140625" customWidth="1"/>
    <col min="15879" max="15893" width="5.28515625" customWidth="1"/>
    <col min="15894" max="15894" width="9.5703125" customWidth="1"/>
    <col min="15895" max="15895" width="23.140625" customWidth="1"/>
    <col min="15896" max="15896" width="9.7109375" customWidth="1"/>
    <col min="16129" max="16129" width="1.28515625" customWidth="1"/>
    <col min="16130" max="16130" width="28" customWidth="1"/>
    <col min="16131" max="16131" width="20" customWidth="1"/>
    <col min="16132" max="16132" width="10.5703125" customWidth="1"/>
    <col min="16133" max="16133" width="8.85546875" customWidth="1"/>
    <col min="16134" max="16134" width="1.140625" customWidth="1"/>
    <col min="16135" max="16149" width="5.28515625" customWidth="1"/>
    <col min="16150" max="16150" width="9.5703125" customWidth="1"/>
    <col min="16151" max="16151" width="23.140625" customWidth="1"/>
    <col min="16152" max="16152" width="9.7109375" customWidth="1"/>
  </cols>
  <sheetData>
    <row r="1" spans="1:30" ht="18.75" x14ac:dyDescent="0.3">
      <c r="A1" s="8"/>
      <c r="B1" s="81" t="s">
        <v>59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32"/>
      <c r="R1" s="132"/>
      <c r="S1" s="132"/>
      <c r="T1" s="132"/>
      <c r="U1" s="132"/>
      <c r="V1" s="66"/>
      <c r="W1" s="67"/>
      <c r="X1" s="66"/>
      <c r="Y1" s="68"/>
      <c r="Z1" s="68"/>
      <c r="AA1" s="68"/>
      <c r="AB1" s="68"/>
      <c r="AC1" s="68"/>
      <c r="AD1" s="68"/>
    </row>
    <row r="2" spans="1:30" ht="15.75" x14ac:dyDescent="0.25">
      <c r="A2" s="8"/>
      <c r="B2" s="103" t="s">
        <v>77</v>
      </c>
      <c r="C2" s="100" t="s">
        <v>78</v>
      </c>
      <c r="D2" s="11"/>
      <c r="E2" s="11"/>
      <c r="F2" s="59"/>
      <c r="G2" s="58"/>
      <c r="H2" s="11"/>
      <c r="I2" s="11"/>
      <c r="J2" s="11"/>
      <c r="K2" s="11"/>
      <c r="L2" s="11"/>
      <c r="M2" s="11"/>
      <c r="N2" s="11"/>
      <c r="O2" s="11"/>
      <c r="P2" s="11"/>
      <c r="Q2" s="133"/>
      <c r="R2" s="133"/>
      <c r="S2" s="133"/>
      <c r="T2" s="133"/>
      <c r="U2" s="133"/>
      <c r="V2" s="11"/>
      <c r="W2" s="58"/>
      <c r="X2" s="11"/>
      <c r="Y2" s="68"/>
      <c r="Z2" s="68"/>
      <c r="AA2" s="68"/>
      <c r="AB2" s="68"/>
      <c r="AC2" s="68"/>
      <c r="AD2" s="68"/>
    </row>
    <row r="3" spans="1:30" x14ac:dyDescent="0.25">
      <c r="A3" s="8"/>
      <c r="B3" s="65" t="s">
        <v>40</v>
      </c>
      <c r="C3" s="22" t="s">
        <v>41</v>
      </c>
      <c r="D3" s="61" t="s">
        <v>42</v>
      </c>
      <c r="E3" s="64" t="s">
        <v>1</v>
      </c>
      <c r="F3" s="24"/>
      <c r="G3" s="63" t="s">
        <v>43</v>
      </c>
      <c r="H3" s="60" t="s">
        <v>44</v>
      </c>
      <c r="I3" s="60" t="s">
        <v>31</v>
      </c>
      <c r="J3" s="17" t="s">
        <v>45</v>
      </c>
      <c r="K3" s="62" t="s">
        <v>46</v>
      </c>
      <c r="L3" s="62" t="s">
        <v>47</v>
      </c>
      <c r="M3" s="63" t="s">
        <v>48</v>
      </c>
      <c r="N3" s="63" t="s">
        <v>30</v>
      </c>
      <c r="O3" s="60" t="s">
        <v>49</v>
      </c>
      <c r="P3" s="63" t="s">
        <v>44</v>
      </c>
      <c r="Q3" s="134" t="s">
        <v>17</v>
      </c>
      <c r="R3" s="134">
        <v>1</v>
      </c>
      <c r="S3" s="134">
        <v>2</v>
      </c>
      <c r="T3" s="134">
        <v>3</v>
      </c>
      <c r="U3" s="134" t="s">
        <v>50</v>
      </c>
      <c r="V3" s="17" t="s">
        <v>22</v>
      </c>
      <c r="W3" s="16" t="s">
        <v>51</v>
      </c>
      <c r="X3" s="16" t="s">
        <v>52</v>
      </c>
      <c r="Y3" s="68"/>
      <c r="Z3" s="68"/>
      <c r="AA3" s="68"/>
      <c r="AB3" s="68"/>
      <c r="AC3" s="68"/>
      <c r="AD3" s="68"/>
    </row>
    <row r="4" spans="1:30" x14ac:dyDescent="0.25">
      <c r="A4" s="8"/>
      <c r="B4" s="91" t="s">
        <v>79</v>
      </c>
      <c r="C4" s="92" t="s">
        <v>80</v>
      </c>
      <c r="D4" s="69" t="s">
        <v>66</v>
      </c>
      <c r="E4" s="93" t="s">
        <v>81</v>
      </c>
      <c r="F4" s="24"/>
      <c r="G4" s="70"/>
      <c r="H4" s="94"/>
      <c r="I4" s="94">
        <v>1</v>
      </c>
      <c r="J4" s="95"/>
      <c r="K4" s="95" t="s">
        <v>82</v>
      </c>
      <c r="L4" s="95"/>
      <c r="M4" s="95">
        <v>1</v>
      </c>
      <c r="N4" s="95"/>
      <c r="O4" s="70"/>
      <c r="P4" s="94"/>
      <c r="Q4" s="101" t="s">
        <v>118</v>
      </c>
      <c r="R4" s="97" t="s">
        <v>118</v>
      </c>
      <c r="S4" s="97"/>
      <c r="T4" s="97"/>
      <c r="U4" s="97"/>
      <c r="V4" s="96">
        <v>0.33300000000000002</v>
      </c>
      <c r="W4" s="92" t="s">
        <v>71</v>
      </c>
      <c r="X4" s="101" t="s">
        <v>83</v>
      </c>
      <c r="Y4" s="68"/>
      <c r="Z4" s="68"/>
      <c r="AA4" s="68"/>
      <c r="AB4" s="68"/>
      <c r="AC4" s="68"/>
      <c r="AD4" s="68"/>
    </row>
    <row r="5" spans="1:30" x14ac:dyDescent="0.25">
      <c r="A5" s="8"/>
      <c r="B5" s="104" t="s">
        <v>84</v>
      </c>
      <c r="C5" s="105" t="s">
        <v>85</v>
      </c>
      <c r="D5" s="106" t="s">
        <v>86</v>
      </c>
      <c r="E5" s="107" t="s">
        <v>68</v>
      </c>
      <c r="F5" s="24"/>
      <c r="G5" s="108">
        <v>1</v>
      </c>
      <c r="H5" s="109"/>
      <c r="I5" s="109"/>
      <c r="J5" s="110"/>
      <c r="K5" s="110" t="s">
        <v>82</v>
      </c>
      <c r="L5" s="110"/>
      <c r="M5" s="110">
        <v>1</v>
      </c>
      <c r="N5" s="110"/>
      <c r="O5" s="108"/>
      <c r="P5" s="109">
        <v>1</v>
      </c>
      <c r="Q5" s="112" t="s">
        <v>119</v>
      </c>
      <c r="R5" s="135" t="s">
        <v>119</v>
      </c>
      <c r="S5" s="135"/>
      <c r="T5" s="135"/>
      <c r="U5" s="135"/>
      <c r="V5" s="111">
        <v>0.66700000000000004</v>
      </c>
      <c r="W5" s="105" t="s">
        <v>87</v>
      </c>
      <c r="X5" s="112" t="s">
        <v>88</v>
      </c>
      <c r="Y5" s="68"/>
      <c r="Z5" s="68"/>
      <c r="AA5" s="68"/>
      <c r="AB5" s="68"/>
      <c r="AC5" s="68"/>
      <c r="AD5" s="68"/>
    </row>
    <row r="6" spans="1:30" x14ac:dyDescent="0.25">
      <c r="A6" s="8"/>
      <c r="B6" s="104" t="s">
        <v>89</v>
      </c>
      <c r="C6" s="105" t="s">
        <v>90</v>
      </c>
      <c r="D6" s="106" t="s">
        <v>86</v>
      </c>
      <c r="E6" s="107" t="s">
        <v>68</v>
      </c>
      <c r="F6" s="24"/>
      <c r="G6" s="108">
        <v>1</v>
      </c>
      <c r="H6" s="109"/>
      <c r="I6" s="109"/>
      <c r="J6" s="110"/>
      <c r="K6" s="110" t="s">
        <v>82</v>
      </c>
      <c r="L6" s="110"/>
      <c r="M6" s="110">
        <v>1</v>
      </c>
      <c r="N6" s="110"/>
      <c r="O6" s="108"/>
      <c r="P6" s="109"/>
      <c r="Q6" s="112" t="s">
        <v>75</v>
      </c>
      <c r="R6" s="135" t="s">
        <v>75</v>
      </c>
      <c r="S6" s="135"/>
      <c r="T6" s="135"/>
      <c r="U6" s="135"/>
      <c r="V6" s="111">
        <v>0.5</v>
      </c>
      <c r="W6" s="105" t="s">
        <v>91</v>
      </c>
      <c r="X6" s="112" t="s">
        <v>92</v>
      </c>
      <c r="Y6" s="68"/>
      <c r="Z6" s="68"/>
      <c r="AA6" s="68"/>
      <c r="AB6" s="68"/>
      <c r="AC6" s="68"/>
      <c r="AD6" s="68"/>
    </row>
    <row r="7" spans="1:30" x14ac:dyDescent="0.25">
      <c r="A7" s="8"/>
      <c r="B7" s="104" t="s">
        <v>93</v>
      </c>
      <c r="C7" s="105" t="s">
        <v>94</v>
      </c>
      <c r="D7" s="106" t="s">
        <v>86</v>
      </c>
      <c r="E7" s="107" t="s">
        <v>68</v>
      </c>
      <c r="F7" s="24"/>
      <c r="G7" s="108"/>
      <c r="H7" s="109"/>
      <c r="I7" s="109">
        <v>1</v>
      </c>
      <c r="J7" s="110" t="s">
        <v>95</v>
      </c>
      <c r="K7" s="110">
        <v>6</v>
      </c>
      <c r="L7" s="110"/>
      <c r="M7" s="110">
        <v>1</v>
      </c>
      <c r="N7" s="110"/>
      <c r="O7" s="108"/>
      <c r="P7" s="109"/>
      <c r="Q7" s="112" t="s">
        <v>120</v>
      </c>
      <c r="R7" s="135" t="s">
        <v>121</v>
      </c>
      <c r="S7" s="135" t="s">
        <v>74</v>
      </c>
      <c r="T7" s="135" t="s">
        <v>122</v>
      </c>
      <c r="U7" s="135" t="s">
        <v>74</v>
      </c>
      <c r="V7" s="111">
        <v>0.125</v>
      </c>
      <c r="W7" s="105" t="s">
        <v>91</v>
      </c>
      <c r="X7" s="112" t="s">
        <v>96</v>
      </c>
      <c r="Y7" s="68"/>
      <c r="Z7" s="68"/>
      <c r="AA7" s="68"/>
      <c r="AB7" s="68"/>
      <c r="AC7" s="68"/>
      <c r="AD7" s="68"/>
    </row>
    <row r="8" spans="1:30" x14ac:dyDescent="0.25">
      <c r="A8" s="8"/>
      <c r="B8" s="104" t="s">
        <v>97</v>
      </c>
      <c r="C8" s="105" t="s">
        <v>98</v>
      </c>
      <c r="D8" s="106" t="s">
        <v>86</v>
      </c>
      <c r="E8" s="107" t="s">
        <v>68</v>
      </c>
      <c r="F8" s="24"/>
      <c r="G8" s="108">
        <v>1</v>
      </c>
      <c r="H8" s="109"/>
      <c r="I8" s="109"/>
      <c r="J8" s="110"/>
      <c r="K8" s="110" t="s">
        <v>82</v>
      </c>
      <c r="L8" s="110"/>
      <c r="M8" s="110">
        <v>1</v>
      </c>
      <c r="N8" s="108"/>
      <c r="O8" s="109"/>
      <c r="P8" s="109"/>
      <c r="Q8" s="135" t="s">
        <v>75</v>
      </c>
      <c r="R8" s="135" t="s">
        <v>123</v>
      </c>
      <c r="S8" s="135"/>
      <c r="T8" s="135" t="s">
        <v>122</v>
      </c>
      <c r="U8" s="135"/>
      <c r="V8" s="111">
        <v>0.5</v>
      </c>
      <c r="W8" s="105" t="s">
        <v>99</v>
      </c>
      <c r="X8" s="112" t="s">
        <v>100</v>
      </c>
      <c r="Y8" s="68"/>
      <c r="Z8" s="68"/>
      <c r="AA8" s="68"/>
      <c r="AB8" s="68"/>
      <c r="AC8" s="68"/>
      <c r="AD8" s="68"/>
    </row>
    <row r="9" spans="1:30" x14ac:dyDescent="0.25">
      <c r="A9" s="23"/>
      <c r="B9" s="104" t="s">
        <v>101</v>
      </c>
      <c r="C9" s="105" t="s">
        <v>102</v>
      </c>
      <c r="D9" s="106" t="s">
        <v>86</v>
      </c>
      <c r="E9" s="107" t="s">
        <v>68</v>
      </c>
      <c r="F9" s="24"/>
      <c r="G9" s="108">
        <v>1</v>
      </c>
      <c r="H9" s="109"/>
      <c r="I9" s="109"/>
      <c r="J9" s="110" t="s">
        <v>103</v>
      </c>
      <c r="K9" s="110">
        <v>1</v>
      </c>
      <c r="L9" s="110"/>
      <c r="M9" s="110">
        <v>1</v>
      </c>
      <c r="N9" s="110"/>
      <c r="O9" s="108"/>
      <c r="P9" s="109">
        <v>2</v>
      </c>
      <c r="Q9" s="135" t="s">
        <v>124</v>
      </c>
      <c r="R9" s="135" t="s">
        <v>125</v>
      </c>
      <c r="S9" s="135"/>
      <c r="T9" s="135"/>
      <c r="U9" s="135" t="s">
        <v>74</v>
      </c>
      <c r="V9" s="111">
        <v>0.5</v>
      </c>
      <c r="W9" s="105" t="s">
        <v>104</v>
      </c>
      <c r="X9" s="112" t="s">
        <v>105</v>
      </c>
      <c r="Y9" s="68"/>
      <c r="Z9" s="68"/>
      <c r="AA9" s="68"/>
      <c r="AB9" s="68"/>
      <c r="AC9" s="68"/>
      <c r="AD9" s="68"/>
    </row>
    <row r="10" spans="1:30" x14ac:dyDescent="0.25">
      <c r="A10" s="23"/>
      <c r="B10" s="22" t="s">
        <v>7</v>
      </c>
      <c r="C10" s="17"/>
      <c r="D10" s="16"/>
      <c r="E10" s="113"/>
      <c r="F10" s="71"/>
      <c r="G10" s="18">
        <f>SUM(G4:G9)</f>
        <v>4</v>
      </c>
      <c r="H10" s="18"/>
      <c r="I10" s="18">
        <f>SUM(I4:I9)</f>
        <v>2</v>
      </c>
      <c r="J10" s="17"/>
      <c r="K10" s="17"/>
      <c r="L10" s="17"/>
      <c r="M10" s="18">
        <f t="shared" ref="M10:P10" si="0">SUM(M4:M9)</f>
        <v>6</v>
      </c>
      <c r="N10" s="18"/>
      <c r="O10" s="18"/>
      <c r="P10" s="18">
        <f t="shared" si="0"/>
        <v>3</v>
      </c>
      <c r="Q10" s="72" t="s">
        <v>126</v>
      </c>
      <c r="R10" s="72" t="s">
        <v>127</v>
      </c>
      <c r="S10" s="72" t="s">
        <v>74</v>
      </c>
      <c r="T10" s="72" t="s">
        <v>128</v>
      </c>
      <c r="U10" s="72" t="s">
        <v>129</v>
      </c>
      <c r="V10" s="33">
        <v>0.41199999999999998</v>
      </c>
      <c r="W10" s="114"/>
      <c r="X10" s="72"/>
      <c r="Y10" s="68"/>
      <c r="Z10" s="68"/>
      <c r="AA10" s="68"/>
      <c r="AB10" s="68"/>
      <c r="AC10" s="68"/>
      <c r="AD10" s="68"/>
    </row>
    <row r="11" spans="1:30" x14ac:dyDescent="0.25">
      <c r="A11" s="23"/>
      <c r="B11" s="115" t="s">
        <v>53</v>
      </c>
      <c r="C11" s="102" t="s">
        <v>106</v>
      </c>
      <c r="D11" s="116"/>
      <c r="E11" s="79"/>
      <c r="F11" s="79"/>
      <c r="G11" s="117"/>
      <c r="H11" s="5"/>
      <c r="I11" s="7"/>
      <c r="J11" s="5"/>
      <c r="K11" s="118"/>
      <c r="L11" s="118"/>
      <c r="M11" s="118"/>
      <c r="N11" s="118"/>
      <c r="O11" s="102"/>
      <c r="P11" s="118"/>
      <c r="Q11" s="136"/>
      <c r="R11" s="136"/>
      <c r="S11" s="136"/>
      <c r="T11" s="136"/>
      <c r="U11" s="136"/>
      <c r="V11" s="78"/>
      <c r="W11" s="118"/>
      <c r="X11" s="80"/>
      <c r="Y11" s="68"/>
      <c r="Z11" s="68"/>
      <c r="AA11" s="68"/>
      <c r="AB11" s="68"/>
      <c r="AC11" s="68"/>
      <c r="AD11" s="68"/>
    </row>
    <row r="12" spans="1:30" x14ac:dyDescent="0.25">
      <c r="A12" s="23"/>
      <c r="B12" s="119"/>
      <c r="C12" s="74"/>
      <c r="D12" s="75"/>
      <c r="E12" s="75"/>
      <c r="F12" s="75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37"/>
      <c r="R12" s="137"/>
      <c r="S12" s="137"/>
      <c r="T12" s="137"/>
      <c r="U12" s="137"/>
      <c r="V12" s="120"/>
      <c r="W12" s="120"/>
      <c r="X12" s="121"/>
      <c r="Y12" s="68"/>
      <c r="Z12" s="68"/>
      <c r="AA12" s="68"/>
      <c r="AB12" s="68"/>
      <c r="AC12" s="68"/>
      <c r="AD12" s="68"/>
    </row>
    <row r="13" spans="1:30" x14ac:dyDescent="0.25">
      <c r="A13" s="8"/>
      <c r="B13" s="22" t="s">
        <v>107</v>
      </c>
      <c r="C13" s="22" t="s">
        <v>41</v>
      </c>
      <c r="D13" s="16" t="s">
        <v>42</v>
      </c>
      <c r="E13" s="21" t="s">
        <v>1</v>
      </c>
      <c r="F13" s="122"/>
      <c r="G13" s="18" t="s">
        <v>43</v>
      </c>
      <c r="H13" s="15" t="s">
        <v>44</v>
      </c>
      <c r="I13" s="15" t="s">
        <v>31</v>
      </c>
      <c r="J13" s="17" t="s">
        <v>45</v>
      </c>
      <c r="K13" s="17" t="s">
        <v>46</v>
      </c>
      <c r="L13" s="17" t="s">
        <v>47</v>
      </c>
      <c r="M13" s="18" t="s">
        <v>48</v>
      </c>
      <c r="N13" s="18" t="s">
        <v>30</v>
      </c>
      <c r="O13" s="15" t="s">
        <v>49</v>
      </c>
      <c r="P13" s="18" t="s">
        <v>44</v>
      </c>
      <c r="Q13" s="72" t="s">
        <v>17</v>
      </c>
      <c r="R13" s="72">
        <v>1</v>
      </c>
      <c r="S13" s="72">
        <v>2</v>
      </c>
      <c r="T13" s="72">
        <v>3</v>
      </c>
      <c r="U13" s="72" t="s">
        <v>50</v>
      </c>
      <c r="V13" s="17" t="s">
        <v>22</v>
      </c>
      <c r="W13" s="16" t="s">
        <v>51</v>
      </c>
      <c r="X13" s="16" t="s">
        <v>52</v>
      </c>
      <c r="Y13" s="68"/>
      <c r="Z13" s="68"/>
      <c r="AA13" s="68"/>
      <c r="AB13" s="68"/>
      <c r="AC13" s="68"/>
      <c r="AD13" s="68"/>
    </row>
    <row r="14" spans="1:30" x14ac:dyDescent="0.25">
      <c r="A14" s="8"/>
      <c r="B14" s="123" t="s">
        <v>108</v>
      </c>
      <c r="C14" s="124" t="s">
        <v>109</v>
      </c>
      <c r="D14" s="125" t="s">
        <v>66</v>
      </c>
      <c r="E14" s="126"/>
      <c r="F14" s="82"/>
      <c r="G14" s="127"/>
      <c r="H14" s="128"/>
      <c r="I14" s="128">
        <v>1</v>
      </c>
      <c r="J14" s="129"/>
      <c r="K14" s="129"/>
      <c r="L14" s="95"/>
      <c r="M14" s="129">
        <v>1</v>
      </c>
      <c r="N14" s="127"/>
      <c r="O14" s="128"/>
      <c r="P14" s="128"/>
      <c r="Q14" s="138"/>
      <c r="R14" s="138"/>
      <c r="S14" s="138"/>
      <c r="T14" s="138"/>
      <c r="U14" s="138"/>
      <c r="V14" s="130"/>
      <c r="W14" s="124" t="s">
        <v>110</v>
      </c>
      <c r="X14" s="131" t="s">
        <v>111</v>
      </c>
      <c r="Y14" s="68"/>
      <c r="Z14" s="68"/>
      <c r="AA14" s="68"/>
      <c r="AB14" s="68"/>
      <c r="AC14" s="68"/>
      <c r="AD14" s="68"/>
    </row>
    <row r="15" spans="1:30" x14ac:dyDescent="0.25">
      <c r="A15" s="23"/>
      <c r="B15" s="119"/>
      <c r="C15" s="74"/>
      <c r="D15" s="75"/>
      <c r="E15" s="75"/>
      <c r="F15" s="75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37"/>
      <c r="R15" s="137"/>
      <c r="S15" s="137"/>
      <c r="T15" s="137"/>
      <c r="U15" s="137"/>
      <c r="V15" s="120"/>
      <c r="W15" s="120"/>
      <c r="X15" s="121"/>
      <c r="Y15" s="68"/>
      <c r="Z15" s="68"/>
      <c r="AA15" s="68"/>
      <c r="AB15" s="68"/>
      <c r="AC15" s="68"/>
      <c r="AD15" s="68"/>
    </row>
    <row r="16" spans="1:30" x14ac:dyDescent="0.25">
      <c r="A16" s="8"/>
      <c r="B16" s="22" t="s">
        <v>112</v>
      </c>
      <c r="C16" s="22" t="s">
        <v>41</v>
      </c>
      <c r="D16" s="16" t="s">
        <v>42</v>
      </c>
      <c r="E16" s="21" t="s">
        <v>1</v>
      </c>
      <c r="F16" s="122"/>
      <c r="G16" s="18" t="s">
        <v>43</v>
      </c>
      <c r="H16" s="15" t="s">
        <v>44</v>
      </c>
      <c r="I16" s="15" t="s">
        <v>31</v>
      </c>
      <c r="J16" s="17" t="s">
        <v>45</v>
      </c>
      <c r="K16" s="17" t="s">
        <v>46</v>
      </c>
      <c r="L16" s="17" t="s">
        <v>47</v>
      </c>
      <c r="M16" s="18" t="s">
        <v>48</v>
      </c>
      <c r="N16" s="18" t="s">
        <v>30</v>
      </c>
      <c r="O16" s="15" t="s">
        <v>49</v>
      </c>
      <c r="P16" s="18" t="s">
        <v>44</v>
      </c>
      <c r="Q16" s="72" t="s">
        <v>17</v>
      </c>
      <c r="R16" s="72">
        <v>1</v>
      </c>
      <c r="S16" s="72">
        <v>2</v>
      </c>
      <c r="T16" s="72">
        <v>3</v>
      </c>
      <c r="U16" s="72" t="s">
        <v>50</v>
      </c>
      <c r="V16" s="17" t="s">
        <v>22</v>
      </c>
      <c r="W16" s="16" t="s">
        <v>51</v>
      </c>
      <c r="X16" s="16" t="s">
        <v>52</v>
      </c>
      <c r="Y16" s="68"/>
      <c r="Z16" s="68"/>
      <c r="AA16" s="68"/>
      <c r="AB16" s="68"/>
      <c r="AC16" s="68"/>
      <c r="AD16" s="68"/>
    </row>
    <row r="17" spans="1:30" x14ac:dyDescent="0.25">
      <c r="A17" s="8"/>
      <c r="B17" s="123" t="s">
        <v>113</v>
      </c>
      <c r="C17" s="124" t="s">
        <v>114</v>
      </c>
      <c r="D17" s="125" t="s">
        <v>66</v>
      </c>
      <c r="E17" s="126" t="s">
        <v>115</v>
      </c>
      <c r="F17" s="71"/>
      <c r="G17" s="127">
        <v>1</v>
      </c>
      <c r="H17" s="128"/>
      <c r="I17" s="128"/>
      <c r="J17" s="129" t="s">
        <v>70</v>
      </c>
      <c r="K17" s="129">
        <v>6</v>
      </c>
      <c r="L17" s="95"/>
      <c r="M17" s="129">
        <v>1</v>
      </c>
      <c r="N17" s="127"/>
      <c r="O17" s="128"/>
      <c r="P17" s="128">
        <v>2</v>
      </c>
      <c r="Q17" s="138" t="s">
        <v>130</v>
      </c>
      <c r="R17" s="138" t="s">
        <v>125</v>
      </c>
      <c r="S17" s="138" t="s">
        <v>74</v>
      </c>
      <c r="T17" s="138" t="s">
        <v>122</v>
      </c>
      <c r="U17" s="138"/>
      <c r="V17" s="130">
        <v>0.57099999999999995</v>
      </c>
      <c r="W17" s="124" t="s">
        <v>116</v>
      </c>
      <c r="X17" s="131" t="s">
        <v>117</v>
      </c>
      <c r="Y17" s="68"/>
      <c r="Z17" s="68"/>
      <c r="AA17" s="68"/>
      <c r="AB17" s="68"/>
      <c r="AC17" s="68"/>
      <c r="AD17" s="68"/>
    </row>
    <row r="18" spans="1:30" x14ac:dyDescent="0.25">
      <c r="A18" s="23"/>
      <c r="B18" s="119"/>
      <c r="C18" s="74"/>
      <c r="D18" s="75"/>
      <c r="E18" s="75"/>
      <c r="F18" s="75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37"/>
      <c r="R18" s="137"/>
      <c r="S18" s="137"/>
      <c r="T18" s="137"/>
      <c r="U18" s="137"/>
      <c r="V18" s="120"/>
      <c r="W18" s="120"/>
      <c r="X18" s="121"/>
      <c r="Y18" s="68"/>
      <c r="Z18" s="68"/>
      <c r="AA18" s="68"/>
      <c r="AB18" s="68"/>
      <c r="AC18" s="68"/>
      <c r="AD18" s="68"/>
    </row>
    <row r="19" spans="1:30" x14ac:dyDescent="0.25">
      <c r="A19" s="23"/>
      <c r="B19" s="73"/>
      <c r="C19" s="35"/>
      <c r="D19" s="73"/>
      <c r="E19" s="76"/>
      <c r="G19" s="35"/>
      <c r="H19" s="35"/>
      <c r="I19" s="35"/>
      <c r="J19" s="24"/>
      <c r="K19" s="24"/>
      <c r="L19" s="24"/>
      <c r="M19" s="35"/>
      <c r="N19" s="35"/>
      <c r="O19" s="35"/>
      <c r="P19" s="35"/>
      <c r="Q19" s="139"/>
      <c r="R19" s="139"/>
      <c r="S19" s="139"/>
      <c r="T19" s="139"/>
      <c r="U19" s="139"/>
      <c r="V19" s="24"/>
      <c r="W19" s="73"/>
      <c r="X19" s="35"/>
      <c r="Y19" s="68"/>
      <c r="Z19" s="68"/>
      <c r="AA19" s="68"/>
      <c r="AB19" s="68"/>
      <c r="AC19" s="68"/>
      <c r="AD19" s="68"/>
    </row>
    <row r="20" spans="1:30" x14ac:dyDescent="0.25">
      <c r="A20" s="23"/>
      <c r="B20" s="73"/>
      <c r="C20" s="35"/>
      <c r="D20" s="73"/>
      <c r="E20" s="76"/>
      <c r="G20" s="35"/>
      <c r="H20" s="35"/>
      <c r="I20" s="35"/>
      <c r="J20" s="24"/>
      <c r="K20" s="24"/>
      <c r="L20" s="24"/>
      <c r="M20" s="35"/>
      <c r="N20" s="35"/>
      <c r="O20" s="35"/>
      <c r="P20" s="35"/>
      <c r="Q20" s="139"/>
      <c r="R20" s="139"/>
      <c r="S20" s="139"/>
      <c r="T20" s="139"/>
      <c r="U20" s="139"/>
      <c r="V20" s="24"/>
      <c r="W20" s="73"/>
      <c r="X20" s="35"/>
      <c r="Y20" s="68"/>
      <c r="Z20" s="68"/>
      <c r="AA20" s="68"/>
      <c r="AB20" s="68"/>
      <c r="AC20" s="68"/>
      <c r="AD20" s="68"/>
    </row>
    <row r="21" spans="1:30" x14ac:dyDescent="0.25">
      <c r="A21" s="23"/>
      <c r="B21" s="73"/>
      <c r="C21" s="35"/>
      <c r="D21" s="73"/>
      <c r="E21" s="76"/>
      <c r="G21" s="35"/>
      <c r="H21" s="35"/>
      <c r="I21" s="35"/>
      <c r="J21" s="24"/>
      <c r="K21" s="24"/>
      <c r="L21" s="24"/>
      <c r="M21" s="35"/>
      <c r="N21" s="35"/>
      <c r="O21" s="35"/>
      <c r="P21" s="35"/>
      <c r="Q21" s="139"/>
      <c r="R21" s="139"/>
      <c r="S21" s="139"/>
      <c r="T21" s="139"/>
      <c r="U21" s="139"/>
      <c r="V21" s="24"/>
      <c r="W21" s="73"/>
      <c r="X21" s="35"/>
      <c r="Y21" s="68"/>
      <c r="Z21" s="68"/>
      <c r="AA21" s="68"/>
      <c r="AB21" s="68"/>
      <c r="AC21" s="68"/>
      <c r="AD21" s="68"/>
    </row>
    <row r="22" spans="1:30" x14ac:dyDescent="0.25">
      <c r="A22" s="23"/>
      <c r="B22" s="73"/>
      <c r="C22" s="35"/>
      <c r="D22" s="73"/>
      <c r="E22" s="76"/>
      <c r="G22" s="35"/>
      <c r="H22" s="35"/>
      <c r="I22" s="35"/>
      <c r="J22" s="24"/>
      <c r="K22" s="24"/>
      <c r="L22" s="24"/>
      <c r="M22" s="35"/>
      <c r="N22" s="35"/>
      <c r="O22" s="35"/>
      <c r="P22" s="35"/>
      <c r="Q22" s="139"/>
      <c r="R22" s="139"/>
      <c r="S22" s="139"/>
      <c r="T22" s="139"/>
      <c r="U22" s="139"/>
      <c r="V22" s="24"/>
      <c r="W22" s="73"/>
      <c r="X22" s="35"/>
      <c r="Y22" s="68"/>
      <c r="Z22" s="68"/>
      <c r="AA22" s="68"/>
      <c r="AB22" s="68"/>
      <c r="AC22" s="68"/>
      <c r="AD22" s="68"/>
    </row>
    <row r="23" spans="1:30" x14ac:dyDescent="0.25">
      <c r="A23" s="23"/>
      <c r="B23" s="73"/>
      <c r="C23" s="35"/>
      <c r="D23" s="73"/>
      <c r="E23" s="76"/>
      <c r="G23" s="35"/>
      <c r="H23" s="35"/>
      <c r="I23" s="35"/>
      <c r="J23" s="24"/>
      <c r="K23" s="24"/>
      <c r="L23" s="24"/>
      <c r="M23" s="35"/>
      <c r="N23" s="35"/>
      <c r="O23" s="35"/>
      <c r="P23" s="35"/>
      <c r="Q23" s="139"/>
      <c r="R23" s="139"/>
      <c r="S23" s="139"/>
      <c r="T23" s="139"/>
      <c r="U23" s="139"/>
      <c r="V23" s="24"/>
      <c r="W23" s="73"/>
      <c r="X23" s="35"/>
      <c r="Y23" s="68"/>
      <c r="Z23" s="68"/>
      <c r="AA23" s="68"/>
      <c r="AB23" s="68"/>
      <c r="AC23" s="68"/>
      <c r="AD23" s="68"/>
    </row>
    <row r="24" spans="1:30" x14ac:dyDescent="0.25">
      <c r="A24" s="23"/>
      <c r="B24" s="73"/>
      <c r="C24" s="35"/>
      <c r="D24" s="73"/>
      <c r="E24" s="76"/>
      <c r="G24" s="35"/>
      <c r="H24" s="35"/>
      <c r="I24" s="35"/>
      <c r="J24" s="24"/>
      <c r="K24" s="24"/>
      <c r="L24" s="24"/>
      <c r="M24" s="35"/>
      <c r="N24" s="35"/>
      <c r="O24" s="35"/>
      <c r="P24" s="35"/>
      <c r="Q24" s="139"/>
      <c r="R24" s="139"/>
      <c r="S24" s="139"/>
      <c r="T24" s="139"/>
      <c r="U24" s="139"/>
      <c r="V24" s="24"/>
      <c r="W24" s="73"/>
      <c r="X24" s="35"/>
      <c r="Y24" s="68"/>
      <c r="Z24" s="68"/>
      <c r="AA24" s="68"/>
      <c r="AB24" s="68"/>
      <c r="AC24" s="68"/>
      <c r="AD24" s="68"/>
    </row>
    <row r="25" spans="1:30" x14ac:dyDescent="0.25">
      <c r="A25" s="23"/>
      <c r="B25" s="73"/>
      <c r="C25" s="35"/>
      <c r="D25" s="73"/>
      <c r="E25" s="76"/>
      <c r="G25" s="35"/>
      <c r="H25" s="35"/>
      <c r="I25" s="35"/>
      <c r="J25" s="24"/>
      <c r="K25" s="24"/>
      <c r="L25" s="24"/>
      <c r="M25" s="35"/>
      <c r="N25" s="35"/>
      <c r="O25" s="35"/>
      <c r="P25" s="35"/>
      <c r="Q25" s="139"/>
      <c r="R25" s="139"/>
      <c r="S25" s="139"/>
      <c r="T25" s="139"/>
      <c r="U25" s="139"/>
      <c r="V25" s="24"/>
      <c r="W25" s="73"/>
      <c r="X25" s="35"/>
      <c r="Y25" s="68"/>
      <c r="Z25" s="68"/>
      <c r="AA25" s="68"/>
      <c r="AB25" s="68"/>
      <c r="AC25" s="68"/>
      <c r="AD25" s="68"/>
    </row>
    <row r="26" spans="1:30" x14ac:dyDescent="0.25">
      <c r="A26" s="23"/>
      <c r="B26" s="73"/>
      <c r="C26" s="35"/>
      <c r="D26" s="73"/>
      <c r="E26" s="76"/>
      <c r="G26" s="35"/>
      <c r="H26" s="35"/>
      <c r="I26" s="35"/>
      <c r="J26" s="24"/>
      <c r="K26" s="24"/>
      <c r="L26" s="24"/>
      <c r="M26" s="35"/>
      <c r="N26" s="35"/>
      <c r="O26" s="35"/>
      <c r="P26" s="35"/>
      <c r="Q26" s="139"/>
      <c r="R26" s="139"/>
      <c r="S26" s="139"/>
      <c r="T26" s="139"/>
      <c r="U26" s="139"/>
      <c r="V26" s="24"/>
      <c r="W26" s="73"/>
      <c r="X26" s="35"/>
      <c r="Y26" s="68"/>
      <c r="Z26" s="68"/>
      <c r="AA26" s="68"/>
      <c r="AB26" s="68"/>
      <c r="AC26" s="68"/>
      <c r="AD26" s="68"/>
    </row>
    <row r="27" spans="1:30" x14ac:dyDescent="0.25">
      <c r="A27" s="23"/>
      <c r="B27" s="73"/>
      <c r="C27" s="35"/>
      <c r="D27" s="73"/>
      <c r="E27" s="76"/>
      <c r="G27" s="35"/>
      <c r="H27" s="35"/>
      <c r="I27" s="35"/>
      <c r="J27" s="24"/>
      <c r="K27" s="24"/>
      <c r="L27" s="24"/>
      <c r="M27" s="35"/>
      <c r="N27" s="35"/>
      <c r="O27" s="35"/>
      <c r="P27" s="35"/>
      <c r="Q27" s="139"/>
      <c r="R27" s="139"/>
      <c r="S27" s="139"/>
      <c r="T27" s="139"/>
      <c r="U27" s="139"/>
      <c r="V27" s="24"/>
      <c r="W27" s="73"/>
      <c r="X27" s="35"/>
      <c r="Y27" s="68"/>
      <c r="Z27" s="68"/>
      <c r="AA27" s="68"/>
      <c r="AB27" s="68"/>
      <c r="AC27" s="68"/>
      <c r="AD27" s="68"/>
    </row>
    <row r="28" spans="1:30" x14ac:dyDescent="0.25">
      <c r="A28" s="23"/>
      <c r="B28" s="73"/>
      <c r="C28" s="35"/>
      <c r="D28" s="73"/>
      <c r="E28" s="76"/>
      <c r="G28" s="35"/>
      <c r="H28" s="35"/>
      <c r="I28" s="35"/>
      <c r="J28" s="24"/>
      <c r="K28" s="24"/>
      <c r="L28" s="24"/>
      <c r="M28" s="35"/>
      <c r="N28" s="35"/>
      <c r="O28" s="35"/>
      <c r="P28" s="35"/>
      <c r="Q28" s="139"/>
      <c r="R28" s="139"/>
      <c r="S28" s="139"/>
      <c r="T28" s="139"/>
      <c r="U28" s="139"/>
      <c r="V28" s="24"/>
      <c r="W28" s="73"/>
      <c r="X28" s="35"/>
      <c r="Y28" s="68"/>
      <c r="Z28" s="68"/>
      <c r="AA28" s="68"/>
      <c r="AB28" s="68"/>
      <c r="AC28" s="68"/>
      <c r="AD28" s="68"/>
    </row>
    <row r="29" spans="1:30" x14ac:dyDescent="0.25">
      <c r="A29" s="23"/>
      <c r="B29" s="73"/>
      <c r="C29" s="35"/>
      <c r="D29" s="73"/>
      <c r="E29" s="76"/>
      <c r="G29" s="35"/>
      <c r="H29" s="35"/>
      <c r="I29" s="35"/>
      <c r="J29" s="24"/>
      <c r="K29" s="24"/>
      <c r="L29" s="24"/>
      <c r="M29" s="35"/>
      <c r="N29" s="35"/>
      <c r="O29" s="35"/>
      <c r="P29" s="35"/>
      <c r="Q29" s="139"/>
      <c r="R29" s="139"/>
      <c r="S29" s="139"/>
      <c r="T29" s="139"/>
      <c r="U29" s="139"/>
      <c r="V29" s="24"/>
      <c r="W29" s="73"/>
      <c r="X29" s="35"/>
      <c r="Y29" s="68"/>
      <c r="Z29" s="68"/>
      <c r="AA29" s="68"/>
      <c r="AB29" s="68"/>
      <c r="AC29" s="68"/>
      <c r="AD29" s="68"/>
    </row>
    <row r="30" spans="1:30" x14ac:dyDescent="0.25">
      <c r="A30" s="23"/>
      <c r="B30" s="73"/>
      <c r="C30" s="35"/>
      <c r="D30" s="73"/>
      <c r="E30" s="76"/>
      <c r="G30" s="35"/>
      <c r="H30" s="35"/>
      <c r="I30" s="35"/>
      <c r="J30" s="24"/>
      <c r="K30" s="24"/>
      <c r="L30" s="24"/>
      <c r="M30" s="35"/>
      <c r="N30" s="35"/>
      <c r="O30" s="35"/>
      <c r="P30" s="35"/>
      <c r="Q30" s="139"/>
      <c r="R30" s="139"/>
      <c r="S30" s="139"/>
      <c r="T30" s="139"/>
      <c r="U30" s="139"/>
      <c r="V30" s="24"/>
      <c r="W30" s="73"/>
      <c r="X30" s="35"/>
      <c r="Y30" s="68"/>
      <c r="Z30" s="68"/>
      <c r="AA30" s="68"/>
      <c r="AB30" s="68"/>
      <c r="AC30" s="68"/>
      <c r="AD30" s="68"/>
    </row>
    <row r="31" spans="1:30" x14ac:dyDescent="0.25">
      <c r="A31" s="23"/>
      <c r="B31" s="73"/>
      <c r="C31" s="35"/>
      <c r="D31" s="73"/>
      <c r="E31" s="76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139"/>
      <c r="R31" s="139"/>
      <c r="S31" s="139"/>
      <c r="T31" s="139"/>
      <c r="U31" s="139"/>
      <c r="V31" s="24"/>
      <c r="W31" s="73"/>
      <c r="X31" s="35"/>
      <c r="Y31" s="68"/>
      <c r="Z31" s="68"/>
      <c r="AA31" s="68"/>
      <c r="AB31" s="68"/>
      <c r="AC31" s="68"/>
      <c r="AD31" s="68"/>
    </row>
    <row r="32" spans="1:30" x14ac:dyDescent="0.25">
      <c r="A32" s="23"/>
      <c r="B32" s="73"/>
      <c r="C32" s="35"/>
      <c r="D32" s="73"/>
      <c r="E32" s="76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139"/>
      <c r="R32" s="139"/>
      <c r="S32" s="139"/>
      <c r="T32" s="139"/>
      <c r="U32" s="139"/>
      <c r="V32" s="24"/>
      <c r="W32" s="73"/>
      <c r="X32" s="35"/>
      <c r="Y32" s="68"/>
      <c r="Z32" s="68"/>
      <c r="AA32" s="68"/>
      <c r="AB32" s="68"/>
      <c r="AC32" s="68"/>
      <c r="AD32" s="68"/>
    </row>
    <row r="33" spans="1:30" x14ac:dyDescent="0.25">
      <c r="A33" s="23"/>
      <c r="B33" s="73"/>
      <c r="C33" s="35"/>
      <c r="D33" s="73"/>
      <c r="E33" s="76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39"/>
      <c r="R33" s="139"/>
      <c r="S33" s="139"/>
      <c r="T33" s="139"/>
      <c r="U33" s="139"/>
      <c r="V33" s="24"/>
      <c r="W33" s="73"/>
      <c r="X33" s="35"/>
      <c r="Y33" s="68"/>
      <c r="Z33" s="68"/>
      <c r="AA33" s="68"/>
      <c r="AB33" s="68"/>
      <c r="AC33" s="68"/>
      <c r="AD33" s="68"/>
    </row>
    <row r="34" spans="1:30" x14ac:dyDescent="0.25">
      <c r="A34" s="23"/>
      <c r="B34" s="73"/>
      <c r="C34" s="35"/>
      <c r="D34" s="73"/>
      <c r="E34" s="76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39"/>
      <c r="R34" s="139"/>
      <c r="S34" s="139"/>
      <c r="T34" s="139"/>
      <c r="U34" s="139"/>
      <c r="V34" s="24"/>
      <c r="W34" s="73"/>
      <c r="X34" s="35"/>
      <c r="Y34" s="68"/>
      <c r="Z34" s="68"/>
      <c r="AA34" s="68"/>
      <c r="AB34" s="68"/>
      <c r="AC34" s="68"/>
      <c r="AD34" s="68"/>
    </row>
    <row r="35" spans="1:30" x14ac:dyDescent="0.25">
      <c r="A35" s="23"/>
      <c r="B35" s="73"/>
      <c r="C35" s="35"/>
      <c r="D35" s="73"/>
      <c r="E35" s="76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139"/>
      <c r="R35" s="139"/>
      <c r="S35" s="139"/>
      <c r="T35" s="139"/>
      <c r="U35" s="139"/>
      <c r="V35" s="24"/>
      <c r="W35" s="73"/>
      <c r="X35" s="35"/>
      <c r="Y35" s="68"/>
      <c r="Z35" s="68"/>
      <c r="AA35" s="68"/>
      <c r="AB35" s="68"/>
      <c r="AC35" s="68"/>
      <c r="AD35" s="68"/>
    </row>
    <row r="36" spans="1:30" x14ac:dyDescent="0.25">
      <c r="A36" s="23"/>
      <c r="B36" s="73"/>
      <c r="C36" s="35"/>
      <c r="D36" s="73"/>
      <c r="E36" s="76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139"/>
      <c r="R36" s="139"/>
      <c r="S36" s="139"/>
      <c r="T36" s="139"/>
      <c r="U36" s="139"/>
      <c r="V36" s="24"/>
      <c r="W36" s="73"/>
      <c r="X36" s="35"/>
      <c r="Y36" s="68"/>
      <c r="Z36" s="68"/>
      <c r="AA36" s="68"/>
      <c r="AB36" s="68"/>
      <c r="AC36" s="68"/>
      <c r="AD36" s="68"/>
    </row>
    <row r="37" spans="1:30" x14ac:dyDescent="0.25">
      <c r="A37" s="23"/>
      <c r="B37" s="73"/>
      <c r="C37" s="35"/>
      <c r="D37" s="73"/>
      <c r="E37" s="76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139"/>
      <c r="R37" s="139"/>
      <c r="S37" s="139"/>
      <c r="T37" s="139"/>
      <c r="U37" s="139"/>
      <c r="V37" s="24"/>
      <c r="W37" s="73"/>
      <c r="X37" s="35"/>
      <c r="Y37" s="68"/>
      <c r="Z37" s="68"/>
      <c r="AA37" s="68"/>
      <c r="AB37" s="68"/>
      <c r="AC37" s="68"/>
      <c r="AD37" s="68"/>
    </row>
    <row r="38" spans="1:30" x14ac:dyDescent="0.25">
      <c r="A38" s="23"/>
      <c r="B38" s="73"/>
      <c r="C38" s="35"/>
      <c r="D38" s="73"/>
      <c r="E38" s="76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139"/>
      <c r="R38" s="139"/>
      <c r="S38" s="139"/>
      <c r="T38" s="139"/>
      <c r="U38" s="139"/>
      <c r="V38" s="24"/>
      <c r="W38" s="73"/>
      <c r="X38" s="35"/>
      <c r="Y38" s="68"/>
      <c r="Z38" s="68"/>
      <c r="AA38" s="68"/>
      <c r="AB38" s="68"/>
      <c r="AC38" s="68"/>
      <c r="AD38" s="68"/>
    </row>
    <row r="39" spans="1:30" x14ac:dyDescent="0.25">
      <c r="A39" s="23"/>
      <c r="B39" s="73"/>
      <c r="C39" s="35"/>
      <c r="D39" s="73"/>
      <c r="E39" s="76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139"/>
      <c r="R39" s="139"/>
      <c r="S39" s="139"/>
      <c r="T39" s="139"/>
      <c r="U39" s="139"/>
      <c r="V39" s="24"/>
      <c r="W39" s="73"/>
      <c r="X39" s="35"/>
      <c r="Y39" s="68"/>
      <c r="Z39" s="68"/>
      <c r="AA39" s="68"/>
      <c r="AB39" s="68"/>
      <c r="AC39" s="68"/>
      <c r="AD39" s="68"/>
    </row>
    <row r="40" spans="1:30" x14ac:dyDescent="0.25">
      <c r="A40" s="23"/>
      <c r="B40" s="73"/>
      <c r="C40" s="35"/>
      <c r="D40" s="73"/>
      <c r="E40" s="76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139"/>
      <c r="R40" s="139"/>
      <c r="S40" s="139"/>
      <c r="T40" s="139"/>
      <c r="U40" s="139"/>
      <c r="V40" s="24"/>
      <c r="W40" s="73"/>
      <c r="X40" s="35"/>
      <c r="Y40" s="68"/>
      <c r="Z40" s="68"/>
      <c r="AA40" s="68"/>
      <c r="AB40" s="68"/>
      <c r="AC40" s="68"/>
      <c r="AD40" s="68"/>
    </row>
    <row r="41" spans="1:30" x14ac:dyDescent="0.25">
      <c r="A41" s="23"/>
      <c r="B41" s="73"/>
      <c r="C41" s="35"/>
      <c r="D41" s="73"/>
      <c r="E41" s="76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39"/>
      <c r="R41" s="139"/>
      <c r="S41" s="139"/>
      <c r="T41" s="139"/>
      <c r="U41" s="139"/>
      <c r="V41" s="24"/>
      <c r="W41" s="73"/>
      <c r="X41" s="35"/>
      <c r="Y41" s="68"/>
      <c r="Z41" s="68"/>
      <c r="AA41" s="68"/>
      <c r="AB41" s="68"/>
      <c r="AC41" s="68"/>
      <c r="AD41" s="68"/>
    </row>
    <row r="42" spans="1:30" x14ac:dyDescent="0.25">
      <c r="A42" s="23"/>
      <c r="B42" s="73"/>
      <c r="C42" s="35"/>
      <c r="D42" s="73"/>
      <c r="E42" s="76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39"/>
      <c r="R42" s="139"/>
      <c r="S42" s="139"/>
      <c r="T42" s="139"/>
      <c r="U42" s="139"/>
      <c r="V42" s="24"/>
      <c r="W42" s="73"/>
      <c r="X42" s="35"/>
      <c r="Y42" s="68"/>
      <c r="Z42" s="68"/>
      <c r="AA42" s="68"/>
      <c r="AB42" s="68"/>
      <c r="AC42" s="68"/>
      <c r="AD42" s="68"/>
    </row>
    <row r="43" spans="1:30" x14ac:dyDescent="0.25">
      <c r="A43" s="23"/>
      <c r="B43" s="73"/>
      <c r="C43" s="35"/>
      <c r="D43" s="73"/>
      <c r="E43" s="76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39"/>
      <c r="R43" s="139"/>
      <c r="S43" s="139"/>
      <c r="T43" s="139"/>
      <c r="U43" s="139"/>
      <c r="V43" s="24"/>
      <c r="W43" s="73"/>
      <c r="X43" s="35"/>
      <c r="Y43" s="68"/>
      <c r="Z43" s="68"/>
      <c r="AA43" s="68"/>
      <c r="AB43" s="68"/>
      <c r="AC43" s="68"/>
      <c r="AD43" s="68"/>
    </row>
    <row r="44" spans="1:30" x14ac:dyDescent="0.25">
      <c r="A44" s="23"/>
      <c r="B44" s="73"/>
      <c r="C44" s="35"/>
      <c r="D44" s="73"/>
      <c r="E44" s="76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39"/>
      <c r="R44" s="139"/>
      <c r="S44" s="139"/>
      <c r="T44" s="139"/>
      <c r="U44" s="139"/>
      <c r="V44" s="24"/>
      <c r="W44" s="73"/>
      <c r="X44" s="35"/>
      <c r="Y44" s="68"/>
      <c r="Z44" s="68"/>
      <c r="AA44" s="68"/>
      <c r="AB44" s="68"/>
      <c r="AC44" s="68"/>
      <c r="AD44" s="68"/>
    </row>
    <row r="45" spans="1:30" x14ac:dyDescent="0.25">
      <c r="A45" s="23"/>
      <c r="B45" s="73"/>
      <c r="C45" s="35"/>
      <c r="D45" s="73"/>
      <c r="E45" s="76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39"/>
      <c r="R45" s="139"/>
      <c r="S45" s="139"/>
      <c r="T45" s="139"/>
      <c r="U45" s="139"/>
      <c r="V45" s="24"/>
      <c r="W45" s="73"/>
      <c r="X45" s="35"/>
      <c r="Y45" s="68"/>
      <c r="Z45" s="68"/>
      <c r="AA45" s="68"/>
      <c r="AB45" s="68"/>
      <c r="AC45" s="68"/>
      <c r="AD45" s="68"/>
    </row>
    <row r="46" spans="1:30" x14ac:dyDescent="0.25">
      <c r="A46" s="23"/>
      <c r="B46" s="73"/>
      <c r="C46" s="35"/>
      <c r="D46" s="73"/>
      <c r="E46" s="76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39"/>
      <c r="R46" s="139"/>
      <c r="S46" s="139"/>
      <c r="T46" s="139"/>
      <c r="U46" s="139"/>
      <c r="V46" s="24"/>
      <c r="W46" s="73"/>
      <c r="X46" s="35"/>
      <c r="Y46" s="68"/>
      <c r="Z46" s="68"/>
      <c r="AA46" s="68"/>
      <c r="AB46" s="68"/>
      <c r="AC46" s="68"/>
      <c r="AD46" s="68"/>
    </row>
    <row r="47" spans="1:30" x14ac:dyDescent="0.25">
      <c r="A47" s="23"/>
      <c r="B47" s="73"/>
      <c r="C47" s="35"/>
      <c r="D47" s="73"/>
      <c r="E47" s="76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39"/>
      <c r="R47" s="139"/>
      <c r="S47" s="139"/>
      <c r="T47" s="139"/>
      <c r="U47" s="139"/>
      <c r="V47" s="24"/>
      <c r="W47" s="73"/>
      <c r="X47" s="35"/>
      <c r="Y47" s="68"/>
      <c r="Z47" s="68"/>
      <c r="AA47" s="68"/>
      <c r="AB47" s="68"/>
      <c r="AC47" s="68"/>
      <c r="AD47" s="68"/>
    </row>
    <row r="48" spans="1:30" x14ac:dyDescent="0.25">
      <c r="A48" s="23"/>
      <c r="B48" s="73"/>
      <c r="C48" s="35"/>
      <c r="D48" s="73"/>
      <c r="E48" s="76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39"/>
      <c r="R48" s="139"/>
      <c r="S48" s="139"/>
      <c r="T48" s="139"/>
      <c r="U48" s="139"/>
      <c r="V48" s="24"/>
      <c r="W48" s="73"/>
      <c r="X48" s="35"/>
      <c r="Y48" s="68"/>
      <c r="Z48" s="68"/>
      <c r="AA48" s="68"/>
      <c r="AB48" s="68"/>
      <c r="AC48" s="68"/>
      <c r="AD48" s="68"/>
    </row>
    <row r="49" spans="1:30" x14ac:dyDescent="0.25">
      <c r="A49" s="23"/>
      <c r="B49" s="73"/>
      <c r="C49" s="35"/>
      <c r="D49" s="73"/>
      <c r="E49" s="76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39"/>
      <c r="R49" s="139"/>
      <c r="S49" s="139"/>
      <c r="T49" s="139"/>
      <c r="U49" s="139"/>
      <c r="V49" s="24"/>
      <c r="W49" s="73"/>
      <c r="X49" s="35"/>
      <c r="Y49" s="68"/>
      <c r="Z49" s="68"/>
      <c r="AA49" s="68"/>
      <c r="AB49" s="68"/>
      <c r="AC49" s="68"/>
      <c r="AD49" s="68"/>
    </row>
    <row r="50" spans="1:30" x14ac:dyDescent="0.25">
      <c r="A50" s="23"/>
      <c r="B50" s="73"/>
      <c r="C50" s="35"/>
      <c r="D50" s="73"/>
      <c r="E50" s="76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39"/>
      <c r="R50" s="139"/>
      <c r="S50" s="139"/>
      <c r="T50" s="139"/>
      <c r="U50" s="139"/>
      <c r="V50" s="24"/>
      <c r="W50" s="73"/>
      <c r="X50" s="35"/>
      <c r="Y50" s="68"/>
      <c r="Z50" s="68"/>
      <c r="AA50" s="68"/>
      <c r="AB50" s="68"/>
      <c r="AC50" s="68"/>
      <c r="AD50" s="68"/>
    </row>
    <row r="51" spans="1:30" x14ac:dyDescent="0.25">
      <c r="A51" s="23"/>
      <c r="B51" s="73"/>
      <c r="C51" s="35"/>
      <c r="D51" s="73"/>
      <c r="E51" s="76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139"/>
      <c r="R51" s="139"/>
      <c r="S51" s="139"/>
      <c r="T51" s="139"/>
      <c r="U51" s="139"/>
      <c r="V51" s="24"/>
      <c r="W51" s="73"/>
      <c r="X51" s="35"/>
      <c r="Y51" s="68"/>
      <c r="Z51" s="68"/>
      <c r="AA51" s="68"/>
      <c r="AB51" s="68"/>
      <c r="AC51" s="68"/>
      <c r="AD51" s="68"/>
    </row>
    <row r="52" spans="1:30" x14ac:dyDescent="0.25">
      <c r="A52" s="23"/>
      <c r="B52" s="73"/>
      <c r="C52" s="35"/>
      <c r="D52" s="73"/>
      <c r="E52" s="76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139"/>
      <c r="R52" s="139"/>
      <c r="S52" s="139"/>
      <c r="T52" s="139"/>
      <c r="U52" s="139"/>
      <c r="V52" s="24"/>
      <c r="W52" s="73"/>
      <c r="X52" s="35"/>
      <c r="Y52" s="68"/>
      <c r="Z52" s="68"/>
      <c r="AA52" s="68"/>
      <c r="AB52" s="68"/>
      <c r="AC52" s="68"/>
      <c r="AD52" s="68"/>
    </row>
    <row r="53" spans="1:30" x14ac:dyDescent="0.25">
      <c r="A53" s="23"/>
      <c r="B53" s="73"/>
      <c r="C53" s="35"/>
      <c r="D53" s="73"/>
      <c r="E53" s="76"/>
      <c r="G53" s="35"/>
      <c r="H53" s="35"/>
      <c r="I53" s="35"/>
      <c r="J53" s="24"/>
      <c r="K53" s="24"/>
      <c r="L53" s="24"/>
      <c r="M53" s="35"/>
      <c r="N53" s="35"/>
      <c r="O53" s="35"/>
      <c r="P53" s="35"/>
      <c r="Q53" s="139"/>
      <c r="R53" s="139"/>
      <c r="S53" s="139"/>
      <c r="T53" s="139"/>
      <c r="U53" s="139"/>
      <c r="V53" s="24"/>
      <c r="W53" s="73"/>
      <c r="X53" s="35"/>
      <c r="Y53" s="68"/>
      <c r="Z53" s="68"/>
      <c r="AA53" s="68"/>
      <c r="AB53" s="68"/>
      <c r="AC53" s="68"/>
      <c r="AD53" s="68"/>
    </row>
    <row r="54" spans="1:30" x14ac:dyDescent="0.25">
      <c r="A54" s="23"/>
      <c r="B54" s="73"/>
      <c r="C54" s="35"/>
      <c r="D54" s="73"/>
      <c r="E54" s="76"/>
      <c r="G54" s="35"/>
      <c r="H54" s="35"/>
      <c r="I54" s="35"/>
      <c r="J54" s="24"/>
      <c r="K54" s="24"/>
      <c r="L54" s="24"/>
      <c r="M54" s="35"/>
      <c r="N54" s="35"/>
      <c r="O54" s="35"/>
      <c r="P54" s="35"/>
      <c r="Q54" s="139"/>
      <c r="R54" s="139"/>
      <c r="S54" s="139"/>
      <c r="T54" s="139"/>
      <c r="U54" s="139"/>
      <c r="V54" s="24"/>
      <c r="W54" s="73"/>
      <c r="X54" s="35"/>
      <c r="Y54" s="68"/>
      <c r="Z54" s="68"/>
      <c r="AA54" s="68"/>
      <c r="AB54" s="68"/>
      <c r="AC54" s="68"/>
      <c r="AD54" s="68"/>
    </row>
    <row r="55" spans="1:30" x14ac:dyDescent="0.25">
      <c r="A55" s="23"/>
      <c r="B55" s="73"/>
      <c r="C55" s="35"/>
      <c r="D55" s="73"/>
      <c r="E55" s="76"/>
      <c r="G55" s="35"/>
      <c r="H55" s="35"/>
      <c r="I55" s="35"/>
      <c r="J55" s="24"/>
      <c r="K55" s="24"/>
      <c r="L55" s="24"/>
      <c r="M55" s="35"/>
      <c r="N55" s="35"/>
      <c r="O55" s="35"/>
      <c r="P55" s="35"/>
      <c r="Q55" s="139"/>
      <c r="R55" s="139"/>
      <c r="S55" s="139"/>
      <c r="T55" s="139"/>
      <c r="U55" s="139"/>
      <c r="V55" s="24"/>
      <c r="W55" s="73"/>
      <c r="X55" s="35"/>
      <c r="Y55" s="68"/>
      <c r="Z55" s="68"/>
      <c r="AA55" s="68"/>
      <c r="AB55" s="68"/>
      <c r="AC55" s="68"/>
      <c r="AD55" s="68"/>
    </row>
    <row r="56" spans="1:30" x14ac:dyDescent="0.25">
      <c r="A56" s="23"/>
      <c r="B56" s="73"/>
      <c r="C56" s="35"/>
      <c r="D56" s="73"/>
      <c r="E56" s="73"/>
      <c r="F56" s="24"/>
      <c r="G56" s="35"/>
      <c r="H56" s="35"/>
      <c r="I56" s="35"/>
      <c r="J56" s="24"/>
      <c r="K56" s="24"/>
      <c r="L56" s="24"/>
      <c r="M56" s="24"/>
      <c r="N56" s="55"/>
      <c r="O56" s="55"/>
      <c r="P56" s="24"/>
      <c r="Q56" s="140"/>
      <c r="R56" s="140"/>
      <c r="S56" s="140"/>
      <c r="T56" s="140"/>
      <c r="U56" s="140"/>
      <c r="V56" s="24"/>
      <c r="W56" s="73"/>
      <c r="X56" s="24"/>
      <c r="Y56" s="68"/>
      <c r="Z56" s="68"/>
      <c r="AA56" s="68"/>
      <c r="AB56" s="68"/>
      <c r="AC56" s="68"/>
      <c r="AD56" s="68"/>
    </row>
    <row r="57" spans="1:30" x14ac:dyDescent="0.25">
      <c r="A57" s="23"/>
      <c r="B57" s="73"/>
      <c r="C57" s="35"/>
      <c r="D57" s="73"/>
      <c r="E57" s="73"/>
      <c r="F57" s="24"/>
      <c r="G57" s="35"/>
      <c r="H57" s="35"/>
      <c r="I57" s="35"/>
      <c r="J57" s="24"/>
      <c r="K57" s="24"/>
      <c r="L57" s="24"/>
      <c r="M57" s="24"/>
      <c r="N57" s="55"/>
      <c r="O57" s="55"/>
      <c r="P57" s="24"/>
      <c r="Q57" s="140"/>
      <c r="R57" s="140"/>
      <c r="S57" s="140"/>
      <c r="T57" s="140"/>
      <c r="U57" s="140"/>
      <c r="V57" s="24"/>
      <c r="W57" s="73"/>
      <c r="X57" s="24"/>
      <c r="Y57" s="68"/>
      <c r="Z57" s="68"/>
      <c r="AA57" s="68"/>
      <c r="AB57" s="68"/>
      <c r="AC57" s="68"/>
      <c r="AD57" s="68"/>
    </row>
    <row r="58" spans="1:30" x14ac:dyDescent="0.25">
      <c r="A58" s="23"/>
      <c r="B58" s="73"/>
      <c r="C58" s="35"/>
      <c r="D58" s="73"/>
      <c r="E58" s="73"/>
      <c r="F58" s="24"/>
      <c r="G58" s="35"/>
      <c r="H58" s="35"/>
      <c r="I58" s="35"/>
      <c r="J58" s="24"/>
      <c r="K58" s="24"/>
      <c r="L58" s="24"/>
      <c r="M58" s="24"/>
      <c r="N58" s="55"/>
      <c r="O58" s="55"/>
      <c r="P58" s="24"/>
      <c r="Q58" s="140"/>
      <c r="R58" s="140"/>
      <c r="S58" s="140"/>
      <c r="T58" s="140"/>
      <c r="U58" s="140"/>
      <c r="V58" s="24"/>
      <c r="W58" s="73"/>
      <c r="X58" s="24"/>
      <c r="Y58" s="68"/>
      <c r="Z58" s="68"/>
      <c r="AA58" s="68"/>
      <c r="AB58" s="68"/>
      <c r="AC58" s="68"/>
      <c r="AD58" s="68"/>
    </row>
    <row r="59" spans="1:30" x14ac:dyDescent="0.25">
      <c r="A59" s="23"/>
      <c r="B59" s="73"/>
      <c r="C59" s="35"/>
      <c r="D59" s="73"/>
      <c r="E59" s="73"/>
      <c r="F59" s="24"/>
      <c r="G59" s="35"/>
      <c r="H59" s="35"/>
      <c r="I59" s="35"/>
      <c r="J59" s="24"/>
      <c r="K59" s="24"/>
      <c r="L59" s="24"/>
      <c r="M59" s="24"/>
      <c r="N59" s="55"/>
      <c r="O59" s="55"/>
      <c r="P59" s="24"/>
      <c r="Q59" s="140"/>
      <c r="R59" s="140"/>
      <c r="S59" s="140"/>
      <c r="T59" s="140"/>
      <c r="U59" s="140"/>
      <c r="V59" s="24"/>
      <c r="W59" s="73"/>
      <c r="X59" s="24"/>
      <c r="Y59" s="68"/>
      <c r="Z59" s="68"/>
      <c r="AA59" s="68"/>
      <c r="AB59" s="68"/>
      <c r="AC59" s="68"/>
      <c r="AD59" s="68"/>
    </row>
    <row r="60" spans="1:30" x14ac:dyDescent="0.25">
      <c r="A60" s="23"/>
      <c r="B60" s="73"/>
      <c r="C60" s="35"/>
      <c r="D60" s="73"/>
      <c r="E60" s="73"/>
      <c r="F60" s="24"/>
      <c r="G60" s="35"/>
      <c r="H60" s="35"/>
      <c r="I60" s="35"/>
      <c r="J60" s="24"/>
      <c r="K60" s="24"/>
      <c r="L60" s="24"/>
      <c r="M60" s="24"/>
      <c r="N60" s="55"/>
      <c r="O60" s="55"/>
      <c r="P60" s="24"/>
      <c r="Q60" s="140"/>
      <c r="R60" s="140"/>
      <c r="S60" s="140"/>
      <c r="T60" s="140"/>
      <c r="U60" s="140"/>
      <c r="V60" s="24"/>
      <c r="W60" s="73"/>
      <c r="X60" s="24"/>
      <c r="Y60" s="68"/>
      <c r="Z60" s="68"/>
      <c r="AA60" s="68"/>
      <c r="AB60" s="68"/>
      <c r="AC60" s="68"/>
      <c r="AD60" s="68"/>
    </row>
    <row r="61" spans="1:30" x14ac:dyDescent="0.25">
      <c r="A61" s="23"/>
      <c r="B61" s="73"/>
      <c r="C61" s="35"/>
      <c r="D61" s="73"/>
      <c r="E61" s="73"/>
      <c r="F61" s="24"/>
      <c r="G61" s="35"/>
      <c r="H61" s="35"/>
      <c r="I61" s="35"/>
      <c r="J61" s="24"/>
      <c r="K61" s="24"/>
      <c r="L61" s="24"/>
      <c r="M61" s="24"/>
      <c r="N61" s="55"/>
      <c r="O61" s="55"/>
      <c r="P61" s="24"/>
      <c r="Q61" s="140"/>
      <c r="R61" s="140"/>
      <c r="S61" s="140"/>
      <c r="T61" s="140"/>
      <c r="U61" s="140"/>
      <c r="V61" s="24"/>
      <c r="W61" s="73"/>
      <c r="X61" s="24"/>
      <c r="Y61" s="68"/>
      <c r="Z61" s="68"/>
      <c r="AA61" s="68"/>
      <c r="AB61" s="68"/>
      <c r="AC61" s="68"/>
      <c r="AD61" s="68"/>
    </row>
    <row r="66" spans="17:21" customFormat="1" ht="12.75" x14ac:dyDescent="0.2">
      <c r="Q66" s="142"/>
      <c r="R66" s="142"/>
      <c r="S66" s="142"/>
      <c r="T66" s="142"/>
      <c r="U66" s="142"/>
    </row>
    <row r="67" spans="17:21" customFormat="1" ht="12.75" x14ac:dyDescent="0.2">
      <c r="Q67" s="142"/>
      <c r="R67" s="142"/>
      <c r="S67" s="142"/>
      <c r="T67" s="142"/>
      <c r="U67" s="142"/>
    </row>
    <row r="68" spans="17:21" customFormat="1" ht="12.75" x14ac:dyDescent="0.2">
      <c r="Q68" s="142"/>
      <c r="R68" s="142"/>
      <c r="S68" s="142"/>
      <c r="T68" s="142"/>
      <c r="U68" s="14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8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6" customWidth="1"/>
    <col min="4" max="4" width="13.7109375" style="57" customWidth="1"/>
    <col min="5" max="5" width="6.42578125" style="56" customWidth="1"/>
    <col min="6" max="7" width="6.7109375" style="56" customWidth="1"/>
    <col min="8" max="8" width="9.7109375" style="223" customWidth="1"/>
    <col min="9" max="10" width="6.7109375" style="56" customWidth="1"/>
    <col min="11" max="11" width="9.7109375" style="224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57" customWidth="1"/>
    <col min="23" max="23" width="6.140625" style="56" customWidth="1"/>
    <col min="24" max="24" width="12.5703125" style="57" customWidth="1"/>
    <col min="25" max="29" width="6.7109375" style="56" customWidth="1"/>
    <col min="30" max="30" width="28.28515625" customWidth="1"/>
  </cols>
  <sheetData>
    <row r="1" spans="1:36" ht="15.6" customHeight="1" x14ac:dyDescent="0.25">
      <c r="A1" s="208"/>
      <c r="B1" s="10" t="s">
        <v>385</v>
      </c>
      <c r="C1" s="11"/>
      <c r="D1" s="12"/>
      <c r="E1" s="11"/>
      <c r="F1" s="209"/>
      <c r="G1" s="58"/>
      <c r="H1" s="210"/>
      <c r="I1" s="209"/>
      <c r="J1" s="58"/>
      <c r="K1" s="211"/>
      <c r="L1" s="209"/>
      <c r="M1" s="58"/>
      <c r="N1" s="11"/>
      <c r="O1" s="209"/>
      <c r="P1" s="58"/>
      <c r="Q1" s="11"/>
      <c r="R1" s="209"/>
      <c r="S1" s="58"/>
      <c r="T1" s="26"/>
      <c r="U1" s="212"/>
      <c r="V1" s="10" t="s">
        <v>386</v>
      </c>
      <c r="W1" s="11"/>
      <c r="X1" s="12"/>
      <c r="Y1" s="58"/>
      <c r="Z1" s="58"/>
      <c r="AA1" s="58"/>
      <c r="AB1" s="58"/>
      <c r="AC1" s="213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7"/>
      <c r="C2" s="14"/>
      <c r="D2" s="53"/>
      <c r="E2" s="196"/>
      <c r="F2" s="179"/>
      <c r="G2" s="196" t="s">
        <v>18</v>
      </c>
      <c r="H2" s="214"/>
      <c r="I2" s="179"/>
      <c r="J2" s="196" t="s">
        <v>19</v>
      </c>
      <c r="K2" s="215"/>
      <c r="L2" s="179"/>
      <c r="M2" s="196" t="s">
        <v>20</v>
      </c>
      <c r="N2" s="178"/>
      <c r="O2" s="179"/>
      <c r="P2" s="196" t="s">
        <v>21</v>
      </c>
      <c r="Q2" s="178"/>
      <c r="R2" s="179"/>
      <c r="S2" s="196" t="s">
        <v>7</v>
      </c>
      <c r="T2" s="178"/>
      <c r="U2" s="28"/>
      <c r="V2" s="17"/>
      <c r="W2" s="14"/>
      <c r="X2" s="52"/>
      <c r="Y2" s="14"/>
      <c r="Z2" s="14"/>
      <c r="AA2" s="14"/>
      <c r="AB2" s="14"/>
      <c r="AC2" s="15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7" t="s">
        <v>0</v>
      </c>
      <c r="C3" s="14" t="s">
        <v>4</v>
      </c>
      <c r="D3" s="53" t="s">
        <v>1</v>
      </c>
      <c r="E3" s="14" t="s">
        <v>3</v>
      </c>
      <c r="F3" s="17" t="s">
        <v>17</v>
      </c>
      <c r="G3" s="14" t="s">
        <v>387</v>
      </c>
      <c r="H3" s="89" t="s">
        <v>388</v>
      </c>
      <c r="I3" s="17" t="s">
        <v>17</v>
      </c>
      <c r="J3" s="14" t="s">
        <v>387</v>
      </c>
      <c r="K3" s="89" t="s">
        <v>388</v>
      </c>
      <c r="L3" s="17" t="s">
        <v>17</v>
      </c>
      <c r="M3" s="14" t="s">
        <v>387</v>
      </c>
      <c r="N3" s="89" t="s">
        <v>388</v>
      </c>
      <c r="O3" s="17" t="s">
        <v>17</v>
      </c>
      <c r="P3" s="14" t="s">
        <v>387</v>
      </c>
      <c r="Q3" s="89" t="s">
        <v>388</v>
      </c>
      <c r="R3" s="17" t="s">
        <v>17</v>
      </c>
      <c r="S3" s="14" t="s">
        <v>387</v>
      </c>
      <c r="T3" s="89" t="s">
        <v>388</v>
      </c>
      <c r="U3" s="28"/>
      <c r="V3" s="17" t="s">
        <v>0</v>
      </c>
      <c r="W3" s="14" t="s">
        <v>4</v>
      </c>
      <c r="X3" s="53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5">
        <v>1999</v>
      </c>
      <c r="C4" s="25" t="s">
        <v>34</v>
      </c>
      <c r="D4" s="32" t="s">
        <v>81</v>
      </c>
      <c r="E4" s="63">
        <v>10</v>
      </c>
      <c r="F4" s="25">
        <v>20</v>
      </c>
      <c r="G4" s="25">
        <v>41</v>
      </c>
      <c r="H4" s="30">
        <f>PRODUCT(F4/G4)</f>
        <v>0.48780487804878048</v>
      </c>
      <c r="I4" s="25">
        <v>7</v>
      </c>
      <c r="J4" s="25">
        <v>19</v>
      </c>
      <c r="K4" s="30">
        <f>PRODUCT(I4/J4)</f>
        <v>0.36842105263157893</v>
      </c>
      <c r="L4" s="25">
        <v>6</v>
      </c>
      <c r="M4" s="25">
        <v>10</v>
      </c>
      <c r="N4" s="30">
        <f>PRODUCT(L4/M4)</f>
        <v>0.6</v>
      </c>
      <c r="O4" s="25">
        <v>1</v>
      </c>
      <c r="P4" s="25">
        <v>8</v>
      </c>
      <c r="Q4" s="30">
        <f>PRODUCT(O4/P4)</f>
        <v>0.125</v>
      </c>
      <c r="R4" s="25">
        <v>34</v>
      </c>
      <c r="S4" s="216">
        <f>PRODUCT(G4+J4+M4+P4)</f>
        <v>78</v>
      </c>
      <c r="T4" s="27">
        <v>0.436</v>
      </c>
      <c r="U4" s="28"/>
      <c r="V4" s="25">
        <v>1999</v>
      </c>
      <c r="W4" s="25" t="s">
        <v>34</v>
      </c>
      <c r="X4" s="32" t="s">
        <v>81</v>
      </c>
      <c r="Y4" s="217"/>
      <c r="Z4" s="217"/>
      <c r="AA4" s="217"/>
      <c r="AB4" s="217"/>
      <c r="AC4" s="25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5">
        <v>2000</v>
      </c>
      <c r="C5" s="25" t="s">
        <v>169</v>
      </c>
      <c r="D5" s="32" t="s">
        <v>115</v>
      </c>
      <c r="E5" s="63">
        <v>28</v>
      </c>
      <c r="F5" s="25">
        <v>38</v>
      </c>
      <c r="G5" s="25">
        <v>85</v>
      </c>
      <c r="H5" s="27">
        <v>0.44700000000000001</v>
      </c>
      <c r="I5" s="25">
        <v>10</v>
      </c>
      <c r="J5" s="25">
        <v>31</v>
      </c>
      <c r="K5" s="27">
        <v>0.32250000000000001</v>
      </c>
      <c r="L5" s="25">
        <v>12</v>
      </c>
      <c r="M5" s="25">
        <v>27</v>
      </c>
      <c r="N5" s="27">
        <v>0.44440000000000002</v>
      </c>
      <c r="O5" s="25">
        <v>8</v>
      </c>
      <c r="P5" s="25">
        <v>17</v>
      </c>
      <c r="Q5" s="27">
        <v>0.47049999999999997</v>
      </c>
      <c r="R5" s="25">
        <v>68</v>
      </c>
      <c r="S5" s="216">
        <v>160</v>
      </c>
      <c r="T5" s="30">
        <v>0.42499999999999999</v>
      </c>
      <c r="U5" s="28"/>
      <c r="V5" s="25">
        <v>2000</v>
      </c>
      <c r="W5" s="25" t="s">
        <v>169</v>
      </c>
      <c r="X5" s="32" t="s">
        <v>115</v>
      </c>
      <c r="Y5" s="217"/>
      <c r="Z5" s="217"/>
      <c r="AA5" s="217"/>
      <c r="AB5" s="217"/>
      <c r="AC5" s="25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5">
        <v>2001</v>
      </c>
      <c r="C6" s="25" t="s">
        <v>67</v>
      </c>
      <c r="D6" s="32" t="s">
        <v>115</v>
      </c>
      <c r="E6" s="63">
        <v>20</v>
      </c>
      <c r="F6" s="25">
        <v>37</v>
      </c>
      <c r="G6" s="25">
        <v>65</v>
      </c>
      <c r="H6" s="27">
        <v>0.56920000000000004</v>
      </c>
      <c r="I6" s="25">
        <v>15</v>
      </c>
      <c r="J6" s="25">
        <v>19</v>
      </c>
      <c r="K6" s="27">
        <v>0.78939999999999999</v>
      </c>
      <c r="L6" s="25">
        <v>6</v>
      </c>
      <c r="M6" s="25">
        <v>11</v>
      </c>
      <c r="N6" s="27">
        <v>0.5454</v>
      </c>
      <c r="O6" s="25">
        <v>7</v>
      </c>
      <c r="P6" s="25">
        <v>12</v>
      </c>
      <c r="Q6" s="27">
        <v>0.58330000000000004</v>
      </c>
      <c r="R6" s="25">
        <v>65</v>
      </c>
      <c r="S6" s="216">
        <v>107</v>
      </c>
      <c r="T6" s="30">
        <v>0.60747663551401865</v>
      </c>
      <c r="U6" s="28"/>
      <c r="V6" s="25">
        <v>2001</v>
      </c>
      <c r="W6" s="25" t="s">
        <v>67</v>
      </c>
      <c r="X6" s="32" t="s">
        <v>115</v>
      </c>
      <c r="Y6" s="217"/>
      <c r="Z6" s="217"/>
      <c r="AA6" s="217"/>
      <c r="AB6" s="217"/>
      <c r="AC6" s="25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5">
        <v>2002</v>
      </c>
      <c r="C7" s="25" t="s">
        <v>33</v>
      </c>
      <c r="D7" s="32" t="s">
        <v>81</v>
      </c>
      <c r="E7" s="63">
        <v>29</v>
      </c>
      <c r="F7" s="25">
        <v>78</v>
      </c>
      <c r="G7" s="25">
        <v>135</v>
      </c>
      <c r="H7" s="27">
        <v>0.57769999999999999</v>
      </c>
      <c r="I7" s="25">
        <v>23</v>
      </c>
      <c r="J7" s="25">
        <v>46</v>
      </c>
      <c r="K7" s="27">
        <v>0.5</v>
      </c>
      <c r="L7" s="25">
        <v>7</v>
      </c>
      <c r="M7" s="25">
        <v>12</v>
      </c>
      <c r="N7" s="27">
        <v>0.58330000000000004</v>
      </c>
      <c r="O7" s="25">
        <v>7</v>
      </c>
      <c r="P7" s="25">
        <v>14</v>
      </c>
      <c r="Q7" s="27">
        <v>0.5</v>
      </c>
      <c r="R7" s="25">
        <v>115</v>
      </c>
      <c r="S7" s="216">
        <v>207</v>
      </c>
      <c r="T7" s="30">
        <v>0.55555555555555558</v>
      </c>
      <c r="U7" s="28"/>
      <c r="V7" s="25">
        <v>2002</v>
      </c>
      <c r="W7" s="25" t="s">
        <v>33</v>
      </c>
      <c r="X7" s="32" t="s">
        <v>81</v>
      </c>
      <c r="Y7" s="217" t="s">
        <v>34</v>
      </c>
      <c r="Z7" s="217"/>
      <c r="AA7" s="217"/>
      <c r="AB7" s="217"/>
      <c r="AC7" s="25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5">
        <v>2003</v>
      </c>
      <c r="C8" s="25" t="s">
        <v>38</v>
      </c>
      <c r="D8" s="32" t="s">
        <v>81</v>
      </c>
      <c r="E8" s="63">
        <v>23</v>
      </c>
      <c r="F8" s="25">
        <v>42</v>
      </c>
      <c r="G8" s="25">
        <v>81</v>
      </c>
      <c r="H8" s="27">
        <v>0.51849999999999996</v>
      </c>
      <c r="I8" s="25">
        <v>10</v>
      </c>
      <c r="J8" s="25">
        <v>21</v>
      </c>
      <c r="K8" s="27">
        <v>0.47610000000000002</v>
      </c>
      <c r="L8" s="25">
        <v>7</v>
      </c>
      <c r="M8" s="25">
        <v>11</v>
      </c>
      <c r="N8" s="27">
        <v>0.63629999999999998</v>
      </c>
      <c r="O8" s="25">
        <v>9</v>
      </c>
      <c r="P8" s="25">
        <v>16</v>
      </c>
      <c r="Q8" s="27">
        <v>0.5625</v>
      </c>
      <c r="R8" s="25">
        <v>68</v>
      </c>
      <c r="S8" s="216">
        <v>129</v>
      </c>
      <c r="T8" s="30">
        <v>0.52713178294573648</v>
      </c>
      <c r="U8" s="28"/>
      <c r="V8" s="25">
        <v>2003</v>
      </c>
      <c r="W8" s="25" t="s">
        <v>38</v>
      </c>
      <c r="X8" s="32" t="s">
        <v>81</v>
      </c>
      <c r="Y8" s="217" t="s">
        <v>394</v>
      </c>
      <c r="Z8" s="217"/>
      <c r="AA8" s="217"/>
      <c r="AB8" s="217"/>
      <c r="AC8" s="25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5">
        <v>2004</v>
      </c>
      <c r="C9" s="25" t="s">
        <v>173</v>
      </c>
      <c r="D9" s="32" t="s">
        <v>81</v>
      </c>
      <c r="E9" s="63">
        <v>28</v>
      </c>
      <c r="F9" s="25">
        <v>106</v>
      </c>
      <c r="G9" s="25">
        <v>174</v>
      </c>
      <c r="H9" s="27">
        <v>0.60909999999999997</v>
      </c>
      <c r="I9" s="25">
        <v>8</v>
      </c>
      <c r="J9" s="25">
        <v>16</v>
      </c>
      <c r="K9" s="27">
        <v>0.5</v>
      </c>
      <c r="L9" s="25">
        <v>7</v>
      </c>
      <c r="M9" s="25">
        <v>7</v>
      </c>
      <c r="N9" s="27">
        <v>1</v>
      </c>
      <c r="O9" s="25">
        <v>1</v>
      </c>
      <c r="P9" s="25">
        <v>5</v>
      </c>
      <c r="Q9" s="27">
        <v>0.2</v>
      </c>
      <c r="R9" s="25">
        <v>122</v>
      </c>
      <c r="S9" s="216">
        <v>202</v>
      </c>
      <c r="T9" s="30">
        <v>0.60396039603960394</v>
      </c>
      <c r="U9" s="28"/>
      <c r="V9" s="25">
        <v>2004</v>
      </c>
      <c r="W9" s="25" t="s">
        <v>173</v>
      </c>
      <c r="X9" s="32" t="s">
        <v>81</v>
      </c>
      <c r="Y9" s="217" t="s">
        <v>35</v>
      </c>
      <c r="Z9" s="217"/>
      <c r="AA9" s="217"/>
      <c r="AB9" s="217"/>
      <c r="AC9" s="25" t="s">
        <v>395</v>
      </c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5">
        <v>2005</v>
      </c>
      <c r="C10" s="25" t="s">
        <v>34</v>
      </c>
      <c r="D10" s="32" t="s">
        <v>68</v>
      </c>
      <c r="E10" s="63">
        <v>25</v>
      </c>
      <c r="F10" s="25">
        <v>116</v>
      </c>
      <c r="G10" s="25">
        <v>159</v>
      </c>
      <c r="H10" s="27">
        <v>0.72950000000000004</v>
      </c>
      <c r="I10" s="25">
        <v>11</v>
      </c>
      <c r="J10" s="25">
        <v>14</v>
      </c>
      <c r="K10" s="27">
        <v>0.78569999999999995</v>
      </c>
      <c r="L10" s="25">
        <v>4</v>
      </c>
      <c r="M10" s="25">
        <v>7</v>
      </c>
      <c r="N10" s="27">
        <v>0.57140000000000002</v>
      </c>
      <c r="O10" s="25">
        <v>3</v>
      </c>
      <c r="P10" s="25">
        <v>3</v>
      </c>
      <c r="Q10" s="27">
        <v>1</v>
      </c>
      <c r="R10" s="25">
        <v>134</v>
      </c>
      <c r="S10" s="216">
        <v>183</v>
      </c>
      <c r="T10" s="30">
        <v>0.73224043715846998</v>
      </c>
      <c r="U10" s="28"/>
      <c r="V10" s="25">
        <v>2005</v>
      </c>
      <c r="W10" s="25" t="s">
        <v>34</v>
      </c>
      <c r="X10" s="32" t="s">
        <v>68</v>
      </c>
      <c r="Y10" s="217" t="s">
        <v>37</v>
      </c>
      <c r="Z10" s="217"/>
      <c r="AA10" s="217"/>
      <c r="AB10" s="217"/>
      <c r="AC10" s="25" t="s">
        <v>133</v>
      </c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5">
        <v>2006</v>
      </c>
      <c r="C11" s="25" t="s">
        <v>133</v>
      </c>
      <c r="D11" s="32" t="s">
        <v>68</v>
      </c>
      <c r="E11" s="63">
        <v>20</v>
      </c>
      <c r="F11" s="25">
        <v>70</v>
      </c>
      <c r="G11" s="25">
        <v>105</v>
      </c>
      <c r="H11" s="27">
        <v>0.66659999999999997</v>
      </c>
      <c r="I11" s="25">
        <v>12</v>
      </c>
      <c r="J11" s="25">
        <v>19</v>
      </c>
      <c r="K11" s="27">
        <v>0.63149999999999995</v>
      </c>
      <c r="L11" s="25">
        <v>2</v>
      </c>
      <c r="M11" s="25">
        <v>3</v>
      </c>
      <c r="N11" s="27">
        <v>0.66659999999999997</v>
      </c>
      <c r="O11" s="25">
        <v>2</v>
      </c>
      <c r="P11" s="25">
        <v>3</v>
      </c>
      <c r="Q11" s="27">
        <v>0.66659999999999997</v>
      </c>
      <c r="R11" s="25">
        <v>86</v>
      </c>
      <c r="S11" s="216">
        <v>130</v>
      </c>
      <c r="T11" s="30">
        <v>0.66153846153846152</v>
      </c>
      <c r="U11" s="28"/>
      <c r="V11" s="25">
        <v>2006</v>
      </c>
      <c r="W11" s="25" t="s">
        <v>133</v>
      </c>
      <c r="X11" s="32" t="s">
        <v>68</v>
      </c>
      <c r="Y11" s="217" t="s">
        <v>34</v>
      </c>
      <c r="Z11" s="217"/>
      <c r="AA11" s="217"/>
      <c r="AB11" s="217"/>
      <c r="AC11" s="25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5">
        <v>2007</v>
      </c>
      <c r="C12" s="25" t="s">
        <v>55</v>
      </c>
      <c r="D12" s="32" t="s">
        <v>68</v>
      </c>
      <c r="E12" s="63">
        <v>20</v>
      </c>
      <c r="F12" s="25">
        <v>48</v>
      </c>
      <c r="G12" s="25">
        <v>70</v>
      </c>
      <c r="H12" s="27">
        <v>0.68569999999999998</v>
      </c>
      <c r="I12" s="25">
        <v>12</v>
      </c>
      <c r="J12" s="25">
        <v>28</v>
      </c>
      <c r="K12" s="27">
        <v>0.42849999999999999</v>
      </c>
      <c r="L12" s="25">
        <v>8</v>
      </c>
      <c r="M12" s="25">
        <v>11</v>
      </c>
      <c r="N12" s="27">
        <v>0.72719999999999996</v>
      </c>
      <c r="O12" s="25">
        <v>0</v>
      </c>
      <c r="P12" s="25">
        <v>2</v>
      </c>
      <c r="Q12" s="27">
        <v>0</v>
      </c>
      <c r="R12" s="25">
        <v>68</v>
      </c>
      <c r="S12" s="216">
        <v>111</v>
      </c>
      <c r="T12" s="30">
        <v>0.61261261261261257</v>
      </c>
      <c r="U12" s="28"/>
      <c r="V12" s="25">
        <v>2007</v>
      </c>
      <c r="W12" s="25" t="s">
        <v>55</v>
      </c>
      <c r="X12" s="32" t="s">
        <v>68</v>
      </c>
      <c r="Y12" s="217" t="s">
        <v>396</v>
      </c>
      <c r="Z12" s="217"/>
      <c r="AA12" s="217"/>
      <c r="AB12" s="217"/>
      <c r="AC12" s="25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5">
        <v>2008</v>
      </c>
      <c r="C13" s="25" t="s">
        <v>37</v>
      </c>
      <c r="D13" s="32" t="s">
        <v>68</v>
      </c>
      <c r="E13" s="63">
        <v>23</v>
      </c>
      <c r="F13" s="25">
        <v>49</v>
      </c>
      <c r="G13" s="25">
        <v>90</v>
      </c>
      <c r="H13" s="27">
        <v>0.5444</v>
      </c>
      <c r="I13" s="25">
        <v>7</v>
      </c>
      <c r="J13" s="25">
        <v>18</v>
      </c>
      <c r="K13" s="27">
        <v>0.38879999999999998</v>
      </c>
      <c r="L13" s="25">
        <v>5</v>
      </c>
      <c r="M13" s="25">
        <v>13</v>
      </c>
      <c r="N13" s="27">
        <v>0.3846</v>
      </c>
      <c r="O13" s="25">
        <v>0</v>
      </c>
      <c r="P13" s="25">
        <v>3</v>
      </c>
      <c r="Q13" s="27">
        <v>0</v>
      </c>
      <c r="R13" s="25">
        <v>61</v>
      </c>
      <c r="S13" s="216">
        <v>124</v>
      </c>
      <c r="T13" s="30">
        <v>0.49193548387096775</v>
      </c>
      <c r="U13" s="28"/>
      <c r="V13" s="25">
        <v>2008</v>
      </c>
      <c r="W13" s="25" t="s">
        <v>37</v>
      </c>
      <c r="X13" s="32" t="s">
        <v>68</v>
      </c>
      <c r="Y13" s="217" t="s">
        <v>165</v>
      </c>
      <c r="Z13" s="217"/>
      <c r="AA13" s="217"/>
      <c r="AB13" s="217"/>
      <c r="AC13" s="25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5">
        <v>2009</v>
      </c>
      <c r="C14" s="25" t="s">
        <v>37</v>
      </c>
      <c r="D14" s="32" t="s">
        <v>68</v>
      </c>
      <c r="E14" s="63">
        <v>24</v>
      </c>
      <c r="F14" s="25">
        <v>95</v>
      </c>
      <c r="G14" s="25">
        <v>138</v>
      </c>
      <c r="H14" s="27">
        <v>0.68840000000000001</v>
      </c>
      <c r="I14" s="25">
        <v>13</v>
      </c>
      <c r="J14" s="25">
        <v>15</v>
      </c>
      <c r="K14" s="27">
        <v>0.86660000000000004</v>
      </c>
      <c r="L14" s="25">
        <v>4</v>
      </c>
      <c r="M14" s="25">
        <v>5</v>
      </c>
      <c r="N14" s="27">
        <v>0.8</v>
      </c>
      <c r="O14" s="25">
        <v>4</v>
      </c>
      <c r="P14" s="25">
        <v>11</v>
      </c>
      <c r="Q14" s="27">
        <v>0.36359999999999998</v>
      </c>
      <c r="R14" s="25">
        <v>116</v>
      </c>
      <c r="S14" s="216">
        <v>169</v>
      </c>
      <c r="T14" s="30">
        <v>0.68639053254437865</v>
      </c>
      <c r="U14" s="28"/>
      <c r="V14" s="25">
        <v>2009</v>
      </c>
      <c r="W14" s="25" t="s">
        <v>37</v>
      </c>
      <c r="X14" s="32" t="s">
        <v>68</v>
      </c>
      <c r="Y14" s="217" t="s">
        <v>397</v>
      </c>
      <c r="Z14" s="217"/>
      <c r="AA14" s="217"/>
      <c r="AB14" s="217"/>
      <c r="AC14" s="25" t="s">
        <v>165</v>
      </c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5">
        <v>2010</v>
      </c>
      <c r="C15" s="25" t="s">
        <v>393</v>
      </c>
      <c r="D15" s="32" t="s">
        <v>68</v>
      </c>
      <c r="E15" s="63">
        <v>26</v>
      </c>
      <c r="F15" s="25">
        <v>81</v>
      </c>
      <c r="G15" s="25">
        <v>136</v>
      </c>
      <c r="H15" s="27">
        <v>0.59550000000000003</v>
      </c>
      <c r="I15" s="25">
        <v>8</v>
      </c>
      <c r="J15" s="25">
        <v>11</v>
      </c>
      <c r="K15" s="27">
        <v>0.72719999999999996</v>
      </c>
      <c r="L15" s="25">
        <v>3</v>
      </c>
      <c r="M15" s="25">
        <v>12</v>
      </c>
      <c r="N15" s="27">
        <v>0.25</v>
      </c>
      <c r="O15" s="25">
        <v>10</v>
      </c>
      <c r="P15" s="25">
        <v>17</v>
      </c>
      <c r="Q15" s="27">
        <v>0.58819999999999995</v>
      </c>
      <c r="R15" s="25">
        <v>102</v>
      </c>
      <c r="S15" s="216">
        <v>176</v>
      </c>
      <c r="T15" s="30">
        <v>0.57954545454545459</v>
      </c>
      <c r="U15" s="28"/>
      <c r="V15" s="25">
        <v>2010</v>
      </c>
      <c r="W15" s="25" t="s">
        <v>393</v>
      </c>
      <c r="X15" s="32" t="s">
        <v>68</v>
      </c>
      <c r="Y15" s="217" t="s">
        <v>33</v>
      </c>
      <c r="Z15" s="217"/>
      <c r="AA15" s="217"/>
      <c r="AB15" s="217"/>
      <c r="AC15" s="25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5">
        <v>2011</v>
      </c>
      <c r="C16" s="25" t="s">
        <v>36</v>
      </c>
      <c r="D16" s="32" t="s">
        <v>68</v>
      </c>
      <c r="E16" s="63">
        <v>25</v>
      </c>
      <c r="F16" s="25">
        <v>64</v>
      </c>
      <c r="G16" s="25">
        <v>103</v>
      </c>
      <c r="H16" s="27">
        <v>0.62129999999999996</v>
      </c>
      <c r="I16" s="25">
        <v>7</v>
      </c>
      <c r="J16" s="25">
        <v>12</v>
      </c>
      <c r="K16" s="27">
        <v>0.58330000000000004</v>
      </c>
      <c r="L16" s="25">
        <v>4</v>
      </c>
      <c r="M16" s="25">
        <v>14</v>
      </c>
      <c r="N16" s="27">
        <v>0.28570000000000001</v>
      </c>
      <c r="O16" s="25">
        <v>4</v>
      </c>
      <c r="P16" s="25">
        <v>14</v>
      </c>
      <c r="Q16" s="27">
        <v>0.28570000000000001</v>
      </c>
      <c r="R16" s="25">
        <v>79</v>
      </c>
      <c r="S16" s="216">
        <v>143</v>
      </c>
      <c r="T16" s="30">
        <v>0.55244755244755239</v>
      </c>
      <c r="U16" s="28"/>
      <c r="V16" s="25">
        <v>2011</v>
      </c>
      <c r="W16" s="25" t="s">
        <v>36</v>
      </c>
      <c r="X16" s="32" t="s">
        <v>68</v>
      </c>
      <c r="Y16" s="217" t="s">
        <v>166</v>
      </c>
      <c r="Z16" s="217"/>
      <c r="AA16" s="217"/>
      <c r="AB16" s="217"/>
      <c r="AC16" s="25"/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25">
        <v>2012</v>
      </c>
      <c r="C17" s="25" t="s">
        <v>34</v>
      </c>
      <c r="D17" s="32" t="s">
        <v>68</v>
      </c>
      <c r="E17" s="63">
        <v>26</v>
      </c>
      <c r="F17" s="25">
        <v>33</v>
      </c>
      <c r="G17" s="25">
        <v>54</v>
      </c>
      <c r="H17" s="27">
        <v>0.61109999999999998</v>
      </c>
      <c r="I17" s="25">
        <v>12</v>
      </c>
      <c r="J17" s="25">
        <v>31</v>
      </c>
      <c r="K17" s="27">
        <v>0.38700000000000001</v>
      </c>
      <c r="L17" s="25">
        <v>2</v>
      </c>
      <c r="M17" s="25">
        <v>12</v>
      </c>
      <c r="N17" s="27">
        <v>0.1666</v>
      </c>
      <c r="O17" s="25">
        <v>0</v>
      </c>
      <c r="P17" s="25">
        <v>4</v>
      </c>
      <c r="Q17" s="27">
        <v>0</v>
      </c>
      <c r="R17" s="25">
        <v>47</v>
      </c>
      <c r="S17" s="216">
        <v>101</v>
      </c>
      <c r="T17" s="30">
        <v>0.46534653465346537</v>
      </c>
      <c r="U17" s="28"/>
      <c r="V17" s="25">
        <v>2012</v>
      </c>
      <c r="W17" s="25" t="s">
        <v>34</v>
      </c>
      <c r="X17" s="32" t="s">
        <v>68</v>
      </c>
      <c r="Y17" s="217"/>
      <c r="Z17" s="217"/>
      <c r="AA17" s="217"/>
      <c r="AB17" s="217"/>
      <c r="AC17" s="25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25">
        <v>2013</v>
      </c>
      <c r="C18" s="25" t="s">
        <v>33</v>
      </c>
      <c r="D18" s="32" t="s">
        <v>132</v>
      </c>
      <c r="E18" s="63">
        <v>5</v>
      </c>
      <c r="F18" s="25">
        <v>8</v>
      </c>
      <c r="G18" s="25">
        <v>13</v>
      </c>
      <c r="H18" s="27">
        <v>0.61529999999999996</v>
      </c>
      <c r="I18" s="25">
        <v>1</v>
      </c>
      <c r="J18" s="25">
        <v>2</v>
      </c>
      <c r="K18" s="27">
        <v>0.5</v>
      </c>
      <c r="L18" s="25">
        <v>1</v>
      </c>
      <c r="M18" s="25">
        <v>1</v>
      </c>
      <c r="N18" s="27">
        <v>1</v>
      </c>
      <c r="O18" s="25">
        <v>0</v>
      </c>
      <c r="P18" s="25">
        <v>2</v>
      </c>
      <c r="Q18" s="27">
        <v>0</v>
      </c>
      <c r="R18" s="25">
        <v>10</v>
      </c>
      <c r="S18" s="216">
        <v>18</v>
      </c>
      <c r="T18" s="30">
        <v>0.55555555555555558</v>
      </c>
      <c r="U18" s="28"/>
      <c r="V18" s="25">
        <v>2013</v>
      </c>
      <c r="W18" s="25" t="s">
        <v>33</v>
      </c>
      <c r="X18" s="32" t="s">
        <v>132</v>
      </c>
      <c r="Y18" s="217"/>
      <c r="Z18" s="217"/>
      <c r="AA18" s="217"/>
      <c r="AB18" s="217"/>
      <c r="AC18" s="25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2"/>
      <c r="B19" s="25">
        <v>2014</v>
      </c>
      <c r="C19" s="25"/>
      <c r="D19" s="32"/>
      <c r="E19" s="63"/>
      <c r="F19" s="25"/>
      <c r="G19" s="25"/>
      <c r="H19" s="27"/>
      <c r="I19" s="25"/>
      <c r="J19" s="25"/>
      <c r="K19" s="27"/>
      <c r="L19" s="25"/>
      <c r="M19" s="25"/>
      <c r="N19" s="27"/>
      <c r="O19" s="25"/>
      <c r="P19" s="25"/>
      <c r="Q19" s="27"/>
      <c r="R19" s="25"/>
      <c r="S19" s="216"/>
      <c r="T19" s="30"/>
      <c r="U19" s="28"/>
      <c r="V19" s="25">
        <v>2014</v>
      </c>
      <c r="W19" s="25"/>
      <c r="X19" s="32"/>
      <c r="Y19" s="217"/>
      <c r="Z19" s="217"/>
      <c r="AA19" s="217"/>
      <c r="AB19" s="217"/>
      <c r="AC19" s="25"/>
      <c r="AD19" s="37"/>
      <c r="AE19" s="37"/>
      <c r="AF19" s="37"/>
      <c r="AG19" s="37"/>
      <c r="AH19" s="37"/>
      <c r="AI19" s="37"/>
      <c r="AJ19" s="37"/>
    </row>
    <row r="20" spans="1:36" s="3" customFormat="1" ht="15.6" customHeight="1" x14ac:dyDescent="0.25">
      <c r="A20" s="2"/>
      <c r="B20" s="25">
        <v>2015</v>
      </c>
      <c r="C20" s="25" t="s">
        <v>133</v>
      </c>
      <c r="D20" s="32" t="s">
        <v>132</v>
      </c>
      <c r="E20" s="63">
        <v>18</v>
      </c>
      <c r="F20" s="25">
        <v>7</v>
      </c>
      <c r="G20" s="25">
        <v>22</v>
      </c>
      <c r="H20" s="27">
        <v>0.31809999999999999</v>
      </c>
      <c r="I20" s="25">
        <v>18</v>
      </c>
      <c r="J20" s="25">
        <v>28</v>
      </c>
      <c r="K20" s="27">
        <v>0.64280000000000004</v>
      </c>
      <c r="L20" s="25">
        <v>6</v>
      </c>
      <c r="M20" s="25">
        <v>10</v>
      </c>
      <c r="N20" s="27">
        <v>0.6</v>
      </c>
      <c r="O20" s="25">
        <v>0</v>
      </c>
      <c r="P20" s="25">
        <v>2</v>
      </c>
      <c r="Q20" s="27">
        <v>0</v>
      </c>
      <c r="R20" s="25">
        <v>31</v>
      </c>
      <c r="S20" s="216">
        <v>62</v>
      </c>
      <c r="T20" s="30">
        <v>0.5</v>
      </c>
      <c r="U20" s="28"/>
      <c r="V20" s="25">
        <v>2015</v>
      </c>
      <c r="W20" s="25" t="s">
        <v>133</v>
      </c>
      <c r="X20" s="32" t="s">
        <v>132</v>
      </c>
      <c r="Y20" s="217"/>
      <c r="Z20" s="217"/>
      <c r="AA20" s="217"/>
      <c r="AB20" s="217"/>
      <c r="AC20" s="25"/>
      <c r="AD20" s="37"/>
      <c r="AE20" s="37"/>
      <c r="AF20" s="37"/>
      <c r="AG20" s="37"/>
      <c r="AH20" s="37"/>
      <c r="AI20" s="37"/>
      <c r="AJ20" s="37"/>
    </row>
    <row r="21" spans="1:36" s="3" customFormat="1" ht="15.6" customHeight="1" x14ac:dyDescent="0.25">
      <c r="A21" s="2"/>
      <c r="B21" s="16" t="s">
        <v>7</v>
      </c>
      <c r="C21" s="17"/>
      <c r="D21" s="15"/>
      <c r="E21" s="18">
        <f>SUM(E4:E20)</f>
        <v>350</v>
      </c>
      <c r="F21" s="18">
        <f>SUM(F4:F20)</f>
        <v>892</v>
      </c>
      <c r="G21" s="18">
        <f>SUM(G4:G20)</f>
        <v>1471</v>
      </c>
      <c r="H21" s="218">
        <f>PRODUCT(F21/G21)</f>
        <v>0.60639021074099253</v>
      </c>
      <c r="I21" s="18">
        <f>SUM(I4:I20)</f>
        <v>174</v>
      </c>
      <c r="J21" s="18">
        <f>SUM(J4:J20)</f>
        <v>330</v>
      </c>
      <c r="K21" s="218">
        <f>PRODUCT(I21/J21)</f>
        <v>0.52727272727272723</v>
      </c>
      <c r="L21" s="18">
        <f>SUM(L4:L20)</f>
        <v>84</v>
      </c>
      <c r="M21" s="18">
        <f>SUM(M4:M20)</f>
        <v>166</v>
      </c>
      <c r="N21" s="218">
        <f>PRODUCT(L21/M21)</f>
        <v>0.50602409638554213</v>
      </c>
      <c r="O21" s="18">
        <f>SUM(O4:O20)</f>
        <v>56</v>
      </c>
      <c r="P21" s="18">
        <f>SUM(P4:P20)</f>
        <v>133</v>
      </c>
      <c r="Q21" s="218">
        <f>PRODUCT(O21/P21)</f>
        <v>0.42105263157894735</v>
      </c>
      <c r="R21" s="18">
        <f>SUM(R4:R20)</f>
        <v>1206</v>
      </c>
      <c r="S21" s="18">
        <f>SUM(S4:S20)</f>
        <v>2100</v>
      </c>
      <c r="T21" s="218">
        <f>PRODUCT(R21/S21)</f>
        <v>0.57428571428571429</v>
      </c>
      <c r="U21" s="28"/>
      <c r="V21" s="17"/>
      <c r="W21" s="14"/>
      <c r="X21" s="52"/>
      <c r="Y21" s="14"/>
      <c r="Z21" s="14"/>
      <c r="AA21" s="14"/>
      <c r="AB21" s="14"/>
      <c r="AC21" s="15"/>
      <c r="AD21" s="37"/>
      <c r="AE21" s="37"/>
      <c r="AF21" s="37"/>
      <c r="AG21" s="37"/>
      <c r="AH21" s="37"/>
      <c r="AI21" s="37"/>
      <c r="AJ21" s="37"/>
    </row>
    <row r="22" spans="1:36" s="3" customFormat="1" ht="15.6" customHeight="1" x14ac:dyDescent="0.25">
      <c r="A22" s="1"/>
      <c r="B22" s="37"/>
      <c r="C22" s="37"/>
      <c r="D22" s="37"/>
      <c r="E22" s="28"/>
      <c r="F22" s="37"/>
      <c r="G22" s="37"/>
      <c r="H22" s="219"/>
      <c r="I22" s="37"/>
      <c r="J22" s="37"/>
      <c r="K22" s="220"/>
      <c r="L22" s="37"/>
      <c r="M22" s="37"/>
      <c r="N22" s="37"/>
      <c r="O22" s="37"/>
      <c r="P22" s="37"/>
      <c r="Q22" s="37"/>
      <c r="R22" s="37"/>
      <c r="S22" s="37"/>
      <c r="T22" s="37"/>
      <c r="U22" s="28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10" t="s">
        <v>389</v>
      </c>
      <c r="C23" s="11"/>
      <c r="D23" s="12"/>
      <c r="E23" s="11"/>
      <c r="F23" s="209"/>
      <c r="G23" s="58"/>
      <c r="H23" s="11"/>
      <c r="I23" s="209"/>
      <c r="J23" s="58"/>
      <c r="K23" s="11"/>
      <c r="L23" s="209"/>
      <c r="M23" s="58"/>
      <c r="N23" s="11"/>
      <c r="O23" s="209"/>
      <c r="P23" s="58"/>
      <c r="Q23" s="11"/>
      <c r="R23" s="209"/>
      <c r="S23" s="58"/>
      <c r="T23" s="26"/>
      <c r="U23" s="37"/>
      <c r="V23" s="10" t="s">
        <v>386</v>
      </c>
      <c r="W23" s="11"/>
      <c r="X23" s="12"/>
      <c r="Y23" s="58"/>
      <c r="Z23" s="58"/>
      <c r="AA23" s="58"/>
      <c r="AB23" s="58"/>
      <c r="AC23" s="213"/>
      <c r="AD23" s="37"/>
      <c r="AE23" s="37"/>
      <c r="AF23" s="37"/>
      <c r="AG23" s="37"/>
      <c r="AH23" s="37"/>
      <c r="AI23" s="37"/>
      <c r="AJ23" s="37"/>
    </row>
    <row r="24" spans="1:36" s="3" customFormat="1" ht="15.6" customHeight="1" x14ac:dyDescent="0.25">
      <c r="A24" s="2"/>
      <c r="B24" s="17"/>
      <c r="C24" s="14"/>
      <c r="D24" s="53"/>
      <c r="E24" s="196"/>
      <c r="F24" s="179"/>
      <c r="G24" s="196" t="s">
        <v>18</v>
      </c>
      <c r="H24" s="214"/>
      <c r="I24" s="179"/>
      <c r="J24" s="196" t="s">
        <v>19</v>
      </c>
      <c r="K24" s="215"/>
      <c r="L24" s="179"/>
      <c r="M24" s="196" t="s">
        <v>20</v>
      </c>
      <c r="N24" s="178"/>
      <c r="O24" s="179"/>
      <c r="P24" s="196" t="s">
        <v>21</v>
      </c>
      <c r="Q24" s="178"/>
      <c r="R24" s="179"/>
      <c r="S24" s="196" t="s">
        <v>7</v>
      </c>
      <c r="T24" s="178"/>
      <c r="U24" s="28"/>
      <c r="V24" s="17"/>
      <c r="W24" s="14"/>
      <c r="X24" s="52"/>
      <c r="Y24" s="14"/>
      <c r="Z24" s="14"/>
      <c r="AA24" s="14"/>
      <c r="AB24" s="14"/>
      <c r="AC24" s="15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17" t="s">
        <v>0</v>
      </c>
      <c r="C25" s="14" t="s">
        <v>4</v>
      </c>
      <c r="D25" s="53" t="s">
        <v>1</v>
      </c>
      <c r="E25" s="14" t="s">
        <v>3</v>
      </c>
      <c r="F25" s="17" t="s">
        <v>17</v>
      </c>
      <c r="G25" s="14" t="s">
        <v>387</v>
      </c>
      <c r="H25" s="89" t="s">
        <v>388</v>
      </c>
      <c r="I25" s="17" t="s">
        <v>17</v>
      </c>
      <c r="J25" s="14" t="s">
        <v>387</v>
      </c>
      <c r="K25" s="89" t="s">
        <v>388</v>
      </c>
      <c r="L25" s="17" t="s">
        <v>17</v>
      </c>
      <c r="M25" s="14" t="s">
        <v>387</v>
      </c>
      <c r="N25" s="89" t="s">
        <v>388</v>
      </c>
      <c r="O25" s="17" t="s">
        <v>17</v>
      </c>
      <c r="P25" s="14" t="s">
        <v>387</v>
      </c>
      <c r="Q25" s="89" t="s">
        <v>388</v>
      </c>
      <c r="R25" s="17" t="s">
        <v>17</v>
      </c>
      <c r="S25" s="14" t="s">
        <v>387</v>
      </c>
      <c r="T25" s="89" t="s">
        <v>388</v>
      </c>
      <c r="U25" s="28"/>
      <c r="V25" s="17" t="s">
        <v>0</v>
      </c>
      <c r="W25" s="14" t="s">
        <v>4</v>
      </c>
      <c r="X25" s="53" t="s">
        <v>1</v>
      </c>
      <c r="Y25" s="17" t="s">
        <v>18</v>
      </c>
      <c r="Z25" s="14" t="s">
        <v>19</v>
      </c>
      <c r="AA25" s="14" t="s">
        <v>20</v>
      </c>
      <c r="AB25" s="14" t="s">
        <v>21</v>
      </c>
      <c r="AC25" s="15" t="s">
        <v>17</v>
      </c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5">
        <v>1999</v>
      </c>
      <c r="C26" s="25" t="s">
        <v>34</v>
      </c>
      <c r="D26" s="32" t="s">
        <v>81</v>
      </c>
      <c r="E26" s="63"/>
      <c r="F26" s="32"/>
      <c r="G26" s="32"/>
      <c r="H26" s="27"/>
      <c r="I26" s="25"/>
      <c r="J26" s="25"/>
      <c r="K26" s="27"/>
      <c r="L26" s="25"/>
      <c r="M26" s="25"/>
      <c r="N26" s="27"/>
      <c r="O26" s="25"/>
      <c r="P26" s="25"/>
      <c r="Q26" s="27"/>
      <c r="R26" s="25"/>
      <c r="S26" s="216"/>
      <c r="T26" s="30"/>
      <c r="U26" s="28"/>
      <c r="V26" s="25">
        <v>1999</v>
      </c>
      <c r="W26" s="25" t="s">
        <v>34</v>
      </c>
      <c r="X26" s="32" t="s">
        <v>81</v>
      </c>
      <c r="Y26" s="217"/>
      <c r="Z26" s="217"/>
      <c r="AA26" s="217"/>
      <c r="AB26" s="217"/>
      <c r="AC26" s="25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5">
        <v>2000</v>
      </c>
      <c r="C27" s="25" t="s">
        <v>67</v>
      </c>
      <c r="D27" s="32" t="s">
        <v>115</v>
      </c>
      <c r="E27" s="63"/>
      <c r="F27" s="32"/>
      <c r="G27" s="32"/>
      <c r="H27" s="27"/>
      <c r="I27" s="25"/>
      <c r="J27" s="25"/>
      <c r="K27" s="27"/>
      <c r="L27" s="25"/>
      <c r="M27" s="25"/>
      <c r="N27" s="27"/>
      <c r="O27" s="25"/>
      <c r="P27" s="25"/>
      <c r="Q27" s="27"/>
      <c r="R27" s="25"/>
      <c r="S27" s="216"/>
      <c r="T27" s="30"/>
      <c r="U27" s="28"/>
      <c r="V27" s="25">
        <v>2000</v>
      </c>
      <c r="W27" s="25" t="s">
        <v>67</v>
      </c>
      <c r="X27" s="32" t="s">
        <v>115</v>
      </c>
      <c r="Y27" s="217"/>
      <c r="Z27" s="217"/>
      <c r="AA27" s="217"/>
      <c r="AB27" s="217"/>
      <c r="AC27" s="25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5">
        <v>2001</v>
      </c>
      <c r="C28" s="25" t="s">
        <v>67</v>
      </c>
      <c r="D28" s="32" t="s">
        <v>115</v>
      </c>
      <c r="E28" s="63"/>
      <c r="F28" s="32"/>
      <c r="G28" s="32"/>
      <c r="H28" s="27"/>
      <c r="I28" s="25"/>
      <c r="J28" s="25"/>
      <c r="K28" s="27"/>
      <c r="L28" s="25"/>
      <c r="M28" s="25"/>
      <c r="N28" s="27"/>
      <c r="O28" s="25"/>
      <c r="P28" s="25"/>
      <c r="Q28" s="27"/>
      <c r="R28" s="25"/>
      <c r="S28" s="216"/>
      <c r="T28" s="30"/>
      <c r="U28" s="28"/>
      <c r="V28" s="25">
        <v>2001</v>
      </c>
      <c r="W28" s="25" t="s">
        <v>67</v>
      </c>
      <c r="X28" s="32" t="s">
        <v>115</v>
      </c>
      <c r="Y28" s="217"/>
      <c r="Z28" s="217"/>
      <c r="AA28" s="217"/>
      <c r="AB28" s="217"/>
      <c r="AC28" s="25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5">
        <v>2002</v>
      </c>
      <c r="C29" s="25" t="s">
        <v>33</v>
      </c>
      <c r="D29" s="32" t="s">
        <v>81</v>
      </c>
      <c r="E29" s="63">
        <v>3</v>
      </c>
      <c r="F29" s="25">
        <v>13</v>
      </c>
      <c r="G29" s="25">
        <v>18</v>
      </c>
      <c r="H29" s="30">
        <v>0.72219999999999995</v>
      </c>
      <c r="I29" s="25">
        <v>1</v>
      </c>
      <c r="J29" s="25">
        <v>3</v>
      </c>
      <c r="K29" s="30">
        <v>0.33329999999999999</v>
      </c>
      <c r="L29" s="25">
        <v>0</v>
      </c>
      <c r="M29" s="25">
        <v>0</v>
      </c>
      <c r="N29" s="30">
        <v>0</v>
      </c>
      <c r="O29" s="25">
        <v>0</v>
      </c>
      <c r="P29" s="25">
        <v>0</v>
      </c>
      <c r="Q29" s="30">
        <v>0</v>
      </c>
      <c r="R29" s="25">
        <v>14</v>
      </c>
      <c r="S29" s="216">
        <v>21</v>
      </c>
      <c r="T29" s="27">
        <v>0.66659999999999997</v>
      </c>
      <c r="U29" s="28"/>
      <c r="V29" s="25">
        <v>2002</v>
      </c>
      <c r="W29" s="25" t="s">
        <v>33</v>
      </c>
      <c r="X29" s="32" t="s">
        <v>81</v>
      </c>
      <c r="Y29" s="217" t="s">
        <v>133</v>
      </c>
      <c r="Z29" s="217"/>
      <c r="AA29" s="217"/>
      <c r="AB29" s="217"/>
      <c r="AC29" s="25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5">
        <v>2003</v>
      </c>
      <c r="C30" s="25" t="s">
        <v>38</v>
      </c>
      <c r="D30" s="32" t="s">
        <v>81</v>
      </c>
      <c r="E30" s="63">
        <v>4</v>
      </c>
      <c r="F30" s="25">
        <v>8</v>
      </c>
      <c r="G30" s="25">
        <v>14</v>
      </c>
      <c r="H30" s="27">
        <v>0.57140000000000002</v>
      </c>
      <c r="I30" s="25">
        <v>1</v>
      </c>
      <c r="J30" s="25">
        <v>1</v>
      </c>
      <c r="K30" s="27">
        <v>1</v>
      </c>
      <c r="L30" s="25">
        <v>1</v>
      </c>
      <c r="M30" s="25">
        <v>1</v>
      </c>
      <c r="N30" s="27">
        <v>1</v>
      </c>
      <c r="O30" s="25">
        <v>0</v>
      </c>
      <c r="P30" s="25">
        <v>0</v>
      </c>
      <c r="Q30" s="27">
        <v>0</v>
      </c>
      <c r="R30" s="25">
        <v>10</v>
      </c>
      <c r="S30" s="216">
        <v>16</v>
      </c>
      <c r="T30" s="30">
        <v>0.625</v>
      </c>
      <c r="U30" s="28"/>
      <c r="V30" s="25">
        <v>2003</v>
      </c>
      <c r="W30" s="25" t="s">
        <v>38</v>
      </c>
      <c r="X30" s="32" t="s">
        <v>81</v>
      </c>
      <c r="Y30" s="217"/>
      <c r="Z30" s="217"/>
      <c r="AA30" s="217"/>
      <c r="AB30" s="217"/>
      <c r="AC30" s="25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5">
        <v>2004</v>
      </c>
      <c r="C31" s="25" t="s">
        <v>35</v>
      </c>
      <c r="D31" s="32" t="s">
        <v>81</v>
      </c>
      <c r="E31" s="63">
        <v>14</v>
      </c>
      <c r="F31" s="25">
        <v>44</v>
      </c>
      <c r="G31" s="25">
        <v>91</v>
      </c>
      <c r="H31" s="27">
        <v>0.48349999999999999</v>
      </c>
      <c r="I31" s="25">
        <v>1</v>
      </c>
      <c r="J31" s="25">
        <v>3</v>
      </c>
      <c r="K31" s="27">
        <v>0.33329999999999999</v>
      </c>
      <c r="L31" s="25">
        <v>1</v>
      </c>
      <c r="M31" s="25">
        <v>2</v>
      </c>
      <c r="N31" s="27">
        <v>0.5</v>
      </c>
      <c r="O31" s="25">
        <v>1</v>
      </c>
      <c r="P31" s="25">
        <v>2</v>
      </c>
      <c r="Q31" s="27">
        <v>0.5</v>
      </c>
      <c r="R31" s="25">
        <v>47</v>
      </c>
      <c r="S31" s="216">
        <v>98</v>
      </c>
      <c r="T31" s="30">
        <v>0.47949999999999998</v>
      </c>
      <c r="U31" s="28"/>
      <c r="V31" s="25">
        <v>2004</v>
      </c>
      <c r="W31" s="25" t="s">
        <v>35</v>
      </c>
      <c r="X31" s="32" t="s">
        <v>81</v>
      </c>
      <c r="Y31" s="217" t="s">
        <v>37</v>
      </c>
      <c r="Z31" s="217"/>
      <c r="AA31" s="217"/>
      <c r="AB31" s="217"/>
      <c r="AC31" s="25" t="s">
        <v>396</v>
      </c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5">
        <v>2005</v>
      </c>
      <c r="C32" s="25" t="s">
        <v>55</v>
      </c>
      <c r="D32" s="32" t="s">
        <v>68</v>
      </c>
      <c r="E32" s="63"/>
      <c r="F32" s="25"/>
      <c r="G32" s="25"/>
      <c r="H32" s="27"/>
      <c r="I32" s="25"/>
      <c r="J32" s="25"/>
      <c r="K32" s="27"/>
      <c r="L32" s="25"/>
      <c r="M32" s="25"/>
      <c r="N32" s="27"/>
      <c r="O32" s="25"/>
      <c r="P32" s="25"/>
      <c r="Q32" s="27"/>
      <c r="R32" s="25"/>
      <c r="S32" s="216"/>
      <c r="T32" s="30"/>
      <c r="U32" s="28"/>
      <c r="V32" s="25">
        <v>2005</v>
      </c>
      <c r="W32" s="25" t="s">
        <v>55</v>
      </c>
      <c r="X32" s="32" t="s">
        <v>68</v>
      </c>
      <c r="Y32" s="217"/>
      <c r="Z32" s="217"/>
      <c r="AA32" s="217"/>
      <c r="AB32" s="217"/>
      <c r="AC32" s="25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5">
        <v>2006</v>
      </c>
      <c r="C33" s="25" t="s">
        <v>67</v>
      </c>
      <c r="D33" s="32" t="s">
        <v>68</v>
      </c>
      <c r="E33" s="63"/>
      <c r="F33" s="25"/>
      <c r="G33" s="25"/>
      <c r="H33" s="27"/>
      <c r="I33" s="25"/>
      <c r="J33" s="25"/>
      <c r="K33" s="27"/>
      <c r="L33" s="25"/>
      <c r="M33" s="25"/>
      <c r="N33" s="27"/>
      <c r="O33" s="25"/>
      <c r="P33" s="25"/>
      <c r="Q33" s="27"/>
      <c r="R33" s="25"/>
      <c r="S33" s="216"/>
      <c r="T33" s="30"/>
      <c r="U33" s="28"/>
      <c r="V33" s="25">
        <v>2006</v>
      </c>
      <c r="W33" s="25" t="s">
        <v>67</v>
      </c>
      <c r="X33" s="32" t="s">
        <v>68</v>
      </c>
      <c r="Y33" s="217"/>
      <c r="Z33" s="217"/>
      <c r="AA33" s="217"/>
      <c r="AB33" s="217"/>
      <c r="AC33" s="25"/>
      <c r="AD33" s="37"/>
      <c r="AE33" s="37"/>
      <c r="AF33" s="37"/>
      <c r="AG33" s="37"/>
      <c r="AH33" s="37"/>
      <c r="AI33" s="37"/>
      <c r="AJ33" s="37"/>
    </row>
    <row r="34" spans="1:36" s="9" customFormat="1" ht="15.6" customHeight="1" x14ac:dyDescent="0.25">
      <c r="A34" s="23"/>
      <c r="B34" s="25">
        <v>2007</v>
      </c>
      <c r="C34" s="25" t="s">
        <v>55</v>
      </c>
      <c r="D34" s="32" t="s">
        <v>68</v>
      </c>
      <c r="E34" s="63">
        <v>3</v>
      </c>
      <c r="F34" s="25">
        <v>17</v>
      </c>
      <c r="G34" s="216">
        <v>21</v>
      </c>
      <c r="H34" s="30">
        <v>0.8095</v>
      </c>
      <c r="I34" s="25">
        <v>2</v>
      </c>
      <c r="J34" s="216">
        <v>3</v>
      </c>
      <c r="K34" s="30">
        <v>0.66659999999999997</v>
      </c>
      <c r="L34" s="25">
        <v>2</v>
      </c>
      <c r="M34" s="216">
        <v>2</v>
      </c>
      <c r="N34" s="30">
        <v>1</v>
      </c>
      <c r="O34" s="25">
        <v>2</v>
      </c>
      <c r="P34" s="216">
        <v>3</v>
      </c>
      <c r="Q34" s="30">
        <v>0.66659999999999997</v>
      </c>
      <c r="R34" s="25">
        <v>23</v>
      </c>
      <c r="S34" s="216">
        <v>29</v>
      </c>
      <c r="T34" s="30">
        <v>0.79310000000000003</v>
      </c>
      <c r="U34" s="28"/>
      <c r="V34" s="25">
        <v>2007</v>
      </c>
      <c r="W34" s="25" t="s">
        <v>55</v>
      </c>
      <c r="X34" s="32" t="s">
        <v>68</v>
      </c>
      <c r="Y34" s="217" t="s">
        <v>394</v>
      </c>
      <c r="Z34" s="217"/>
      <c r="AA34" s="217"/>
      <c r="AB34" s="217"/>
      <c r="AC34" s="25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5">
        <v>2008</v>
      </c>
      <c r="C35" s="25" t="s">
        <v>36</v>
      </c>
      <c r="D35" s="32" t="s">
        <v>68</v>
      </c>
      <c r="E35" s="63">
        <v>12</v>
      </c>
      <c r="F35" s="25">
        <v>41</v>
      </c>
      <c r="G35" s="25">
        <v>83</v>
      </c>
      <c r="H35" s="27">
        <v>0.49390000000000001</v>
      </c>
      <c r="I35" s="25">
        <v>2</v>
      </c>
      <c r="J35" s="25">
        <v>6</v>
      </c>
      <c r="K35" s="27">
        <v>0.33329999999999999</v>
      </c>
      <c r="L35" s="25">
        <v>1</v>
      </c>
      <c r="M35" s="25">
        <v>1</v>
      </c>
      <c r="N35" s="27">
        <v>1</v>
      </c>
      <c r="O35" s="25">
        <v>1</v>
      </c>
      <c r="P35" s="25">
        <v>1</v>
      </c>
      <c r="Q35" s="27">
        <v>1</v>
      </c>
      <c r="R35" s="25">
        <v>45</v>
      </c>
      <c r="S35" s="216">
        <v>91</v>
      </c>
      <c r="T35" s="30">
        <v>0.4945</v>
      </c>
      <c r="U35" s="28"/>
      <c r="V35" s="25">
        <v>2008</v>
      </c>
      <c r="W35" s="25" t="s">
        <v>36</v>
      </c>
      <c r="X35" s="32" t="s">
        <v>68</v>
      </c>
      <c r="Y35" s="217" t="s">
        <v>397</v>
      </c>
      <c r="Z35" s="217"/>
      <c r="AA35" s="217"/>
      <c r="AB35" s="217"/>
      <c r="AC35" s="25" t="s">
        <v>398</v>
      </c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25">
        <v>2009</v>
      </c>
      <c r="C36" s="25" t="s">
        <v>37</v>
      </c>
      <c r="D36" s="32" t="s">
        <v>68</v>
      </c>
      <c r="E36" s="63">
        <v>14</v>
      </c>
      <c r="F36" s="25">
        <v>50</v>
      </c>
      <c r="G36" s="25">
        <v>92</v>
      </c>
      <c r="H36" s="27">
        <v>0.54339999999999999</v>
      </c>
      <c r="I36" s="25">
        <v>2</v>
      </c>
      <c r="J36" s="25">
        <v>4</v>
      </c>
      <c r="K36" s="27">
        <v>0.5</v>
      </c>
      <c r="L36" s="25">
        <v>1</v>
      </c>
      <c r="M36" s="25">
        <v>1</v>
      </c>
      <c r="N36" s="27">
        <v>1</v>
      </c>
      <c r="O36" s="25">
        <v>0</v>
      </c>
      <c r="P36" s="25">
        <v>0</v>
      </c>
      <c r="Q36" s="27">
        <v>0</v>
      </c>
      <c r="R36" s="25">
        <v>53</v>
      </c>
      <c r="S36" s="216">
        <v>97</v>
      </c>
      <c r="T36" s="30">
        <v>0.54630000000000001</v>
      </c>
      <c r="U36" s="28"/>
      <c r="V36" s="25">
        <v>2009</v>
      </c>
      <c r="W36" s="25" t="s">
        <v>37</v>
      </c>
      <c r="X36" s="32" t="s">
        <v>68</v>
      </c>
      <c r="Y36" s="217" t="s">
        <v>37</v>
      </c>
      <c r="Z36" s="217"/>
      <c r="AA36" s="217"/>
      <c r="AB36" s="217"/>
      <c r="AC36" s="25" t="s">
        <v>67</v>
      </c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25">
        <v>2010</v>
      </c>
      <c r="C37" s="25" t="s">
        <v>37</v>
      </c>
      <c r="D37" s="32" t="s">
        <v>68</v>
      </c>
      <c r="E37" s="63">
        <v>10</v>
      </c>
      <c r="F37" s="25">
        <v>23</v>
      </c>
      <c r="G37" s="25">
        <v>36</v>
      </c>
      <c r="H37" s="27">
        <v>0.63880000000000003</v>
      </c>
      <c r="I37" s="25">
        <v>1</v>
      </c>
      <c r="J37" s="25">
        <v>4</v>
      </c>
      <c r="K37" s="27">
        <v>0.25</v>
      </c>
      <c r="L37" s="25">
        <v>0</v>
      </c>
      <c r="M37" s="25">
        <v>2</v>
      </c>
      <c r="N37" s="27">
        <v>0</v>
      </c>
      <c r="O37" s="25">
        <v>1</v>
      </c>
      <c r="P37" s="25">
        <v>3</v>
      </c>
      <c r="Q37" s="27">
        <v>0.33329999999999999</v>
      </c>
      <c r="R37" s="25">
        <v>25</v>
      </c>
      <c r="S37" s="216">
        <v>45</v>
      </c>
      <c r="T37" s="30">
        <v>0.55549999999999999</v>
      </c>
      <c r="U37" s="28"/>
      <c r="V37" s="25">
        <v>2010</v>
      </c>
      <c r="W37" s="25" t="s">
        <v>37</v>
      </c>
      <c r="X37" s="32" t="s">
        <v>68</v>
      </c>
      <c r="Y37" s="217" t="s">
        <v>38</v>
      </c>
      <c r="Z37" s="217"/>
      <c r="AA37" s="217"/>
      <c r="AB37" s="217"/>
      <c r="AC37" s="25" t="s">
        <v>395</v>
      </c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25">
        <v>2011</v>
      </c>
      <c r="C38" s="25" t="s">
        <v>36</v>
      </c>
      <c r="D38" s="32" t="s">
        <v>68</v>
      </c>
      <c r="E38" s="63">
        <v>12</v>
      </c>
      <c r="F38" s="25">
        <v>32</v>
      </c>
      <c r="G38" s="25">
        <v>63</v>
      </c>
      <c r="H38" s="27">
        <v>0.50790000000000002</v>
      </c>
      <c r="I38" s="25">
        <v>5</v>
      </c>
      <c r="J38" s="25">
        <v>8</v>
      </c>
      <c r="K38" s="27">
        <v>0.625</v>
      </c>
      <c r="L38" s="25">
        <v>3</v>
      </c>
      <c r="M38" s="25">
        <v>6</v>
      </c>
      <c r="N38" s="27">
        <v>0.5</v>
      </c>
      <c r="O38" s="25">
        <v>3</v>
      </c>
      <c r="P38" s="25">
        <v>4</v>
      </c>
      <c r="Q38" s="27">
        <v>0.75</v>
      </c>
      <c r="R38" s="25">
        <v>43</v>
      </c>
      <c r="S38" s="216">
        <v>81</v>
      </c>
      <c r="T38" s="30">
        <v>0.53080000000000005</v>
      </c>
      <c r="U38" s="28"/>
      <c r="V38" s="25">
        <v>2011</v>
      </c>
      <c r="W38" s="25" t="s">
        <v>36</v>
      </c>
      <c r="X38" s="32" t="s">
        <v>68</v>
      </c>
      <c r="Y38" s="217" t="s">
        <v>173</v>
      </c>
      <c r="Z38" s="217"/>
      <c r="AA38" s="217"/>
      <c r="AB38" s="217" t="s">
        <v>399</v>
      </c>
      <c r="AC38" s="25" t="s">
        <v>170</v>
      </c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25">
        <v>2012</v>
      </c>
      <c r="C39" s="25" t="s">
        <v>34</v>
      </c>
      <c r="D39" s="32" t="s">
        <v>68</v>
      </c>
      <c r="E39" s="63"/>
      <c r="F39" s="32"/>
      <c r="G39" s="32"/>
      <c r="H39" s="27"/>
      <c r="I39" s="25"/>
      <c r="J39" s="25"/>
      <c r="K39" s="27"/>
      <c r="L39" s="25"/>
      <c r="M39" s="25"/>
      <c r="N39" s="27"/>
      <c r="O39" s="25"/>
      <c r="P39" s="25"/>
      <c r="Q39" s="27"/>
      <c r="R39" s="25"/>
      <c r="S39" s="216"/>
      <c r="T39" s="30"/>
      <c r="U39" s="28"/>
      <c r="V39" s="25">
        <v>2012</v>
      </c>
      <c r="W39" s="25" t="s">
        <v>34</v>
      </c>
      <c r="X39" s="32" t="s">
        <v>68</v>
      </c>
      <c r="Y39" s="217"/>
      <c r="Z39" s="217"/>
      <c r="AA39" s="217"/>
      <c r="AB39" s="217"/>
      <c r="AC39" s="25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25">
        <v>2013</v>
      </c>
      <c r="C40" s="25" t="s">
        <v>33</v>
      </c>
      <c r="D40" s="32" t="s">
        <v>132</v>
      </c>
      <c r="E40" s="63"/>
      <c r="F40" s="32"/>
      <c r="G40" s="32"/>
      <c r="H40" s="27"/>
      <c r="I40" s="25"/>
      <c r="J40" s="25"/>
      <c r="K40" s="27"/>
      <c r="L40" s="25"/>
      <c r="M40" s="25"/>
      <c r="N40" s="27"/>
      <c r="O40" s="25"/>
      <c r="P40" s="25"/>
      <c r="Q40" s="27"/>
      <c r="R40" s="25"/>
      <c r="S40" s="216"/>
      <c r="T40" s="30"/>
      <c r="U40" s="28"/>
      <c r="V40" s="25">
        <v>2013</v>
      </c>
      <c r="W40" s="25" t="s">
        <v>33</v>
      </c>
      <c r="X40" s="32" t="s">
        <v>132</v>
      </c>
      <c r="Y40" s="217"/>
      <c r="Z40" s="217"/>
      <c r="AA40" s="217"/>
      <c r="AB40" s="217"/>
      <c r="AC40" s="25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25">
        <v>2014</v>
      </c>
      <c r="C41" s="25"/>
      <c r="D41" s="32"/>
      <c r="E41" s="63"/>
      <c r="F41" s="32"/>
      <c r="G41" s="32"/>
      <c r="H41" s="27"/>
      <c r="I41" s="25"/>
      <c r="J41" s="25"/>
      <c r="K41" s="27"/>
      <c r="L41" s="25"/>
      <c r="M41" s="25"/>
      <c r="N41" s="27"/>
      <c r="O41" s="25"/>
      <c r="P41" s="25"/>
      <c r="Q41" s="27"/>
      <c r="R41" s="25"/>
      <c r="S41" s="216"/>
      <c r="T41" s="30"/>
      <c r="U41" s="28"/>
      <c r="V41" s="25">
        <v>2014</v>
      </c>
      <c r="W41" s="25"/>
      <c r="X41" s="32"/>
      <c r="Y41" s="217"/>
      <c r="Z41" s="217"/>
      <c r="AA41" s="217"/>
      <c r="AB41" s="217"/>
      <c r="AC41" s="25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25">
        <v>2015</v>
      </c>
      <c r="C42" s="25" t="s">
        <v>133</v>
      </c>
      <c r="D42" s="32" t="s">
        <v>132</v>
      </c>
      <c r="E42" s="63"/>
      <c r="F42" s="32"/>
      <c r="G42" s="32"/>
      <c r="H42" s="27"/>
      <c r="I42" s="25"/>
      <c r="J42" s="25"/>
      <c r="K42" s="27"/>
      <c r="L42" s="25"/>
      <c r="M42" s="25"/>
      <c r="N42" s="27"/>
      <c r="O42" s="25"/>
      <c r="P42" s="25"/>
      <c r="Q42" s="27"/>
      <c r="R42" s="25"/>
      <c r="S42" s="216"/>
      <c r="T42" s="30"/>
      <c r="U42" s="28"/>
      <c r="V42" s="25">
        <v>2015</v>
      </c>
      <c r="W42" s="25" t="s">
        <v>133</v>
      </c>
      <c r="X42" s="32" t="s">
        <v>132</v>
      </c>
      <c r="Y42" s="217"/>
      <c r="Z42" s="217"/>
      <c r="AA42" s="217"/>
      <c r="AB42" s="217"/>
      <c r="AC42" s="25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16" t="s">
        <v>7</v>
      </c>
      <c r="C43" s="17"/>
      <c r="D43" s="15"/>
      <c r="E43" s="18">
        <f>SUM(E24:E42)</f>
        <v>72</v>
      </c>
      <c r="F43" s="18">
        <f>SUM(F26:F42)</f>
        <v>228</v>
      </c>
      <c r="G43" s="18">
        <f>SUM(G26:G42)</f>
        <v>418</v>
      </c>
      <c r="H43" s="218">
        <f>PRODUCT(F43/G43)</f>
        <v>0.54545454545454541</v>
      </c>
      <c r="I43" s="18">
        <f>SUM(I26:I42)</f>
        <v>15</v>
      </c>
      <c r="J43" s="18">
        <f>SUM(J26:J42)</f>
        <v>32</v>
      </c>
      <c r="K43" s="218">
        <f>PRODUCT(I43/J43)</f>
        <v>0.46875</v>
      </c>
      <c r="L43" s="18">
        <f>SUM(L26:L42)</f>
        <v>9</v>
      </c>
      <c r="M43" s="18">
        <f>SUM(M26:M42)</f>
        <v>15</v>
      </c>
      <c r="N43" s="218">
        <f>PRODUCT(L43/M43)</f>
        <v>0.6</v>
      </c>
      <c r="O43" s="18">
        <f>SUM(O26:O42)</f>
        <v>8</v>
      </c>
      <c r="P43" s="18">
        <f>SUM(P26:P42)</f>
        <v>13</v>
      </c>
      <c r="Q43" s="218">
        <f>PRODUCT(O43/P43)</f>
        <v>0.61538461538461542</v>
      </c>
      <c r="R43" s="18">
        <f>SUM(R26:R42)</f>
        <v>260</v>
      </c>
      <c r="S43" s="18">
        <f>SUM(S26:S42)</f>
        <v>478</v>
      </c>
      <c r="T43" s="218">
        <f>PRODUCT(R43/S43)</f>
        <v>0.54393305439330542</v>
      </c>
      <c r="U43" s="37"/>
      <c r="V43" s="17"/>
      <c r="W43" s="14"/>
      <c r="X43" s="52"/>
      <c r="Y43" s="14"/>
      <c r="Z43" s="14"/>
      <c r="AA43" s="14"/>
      <c r="AB43" s="14"/>
      <c r="AC43" s="15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8"/>
      <c r="F44" s="37"/>
      <c r="G44" s="37"/>
      <c r="H44" s="219"/>
      <c r="I44" s="37"/>
      <c r="J44" s="37"/>
      <c r="K44" s="220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10" t="s">
        <v>390</v>
      </c>
      <c r="C45" s="11"/>
      <c r="D45" s="12"/>
      <c r="E45" s="11"/>
      <c r="F45" s="209"/>
      <c r="G45" s="58"/>
      <c r="H45" s="11"/>
      <c r="I45" s="209"/>
      <c r="J45" s="58"/>
      <c r="K45" s="11"/>
      <c r="L45" s="209"/>
      <c r="M45" s="58"/>
      <c r="N45" s="11"/>
      <c r="O45" s="209"/>
      <c r="P45" s="58"/>
      <c r="Q45" s="11"/>
      <c r="R45" s="209"/>
      <c r="S45" s="58"/>
      <c r="T45" s="26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17"/>
      <c r="C46" s="14"/>
      <c r="D46" s="53"/>
      <c r="E46" s="196"/>
      <c r="F46" s="179"/>
      <c r="G46" s="196" t="s">
        <v>18</v>
      </c>
      <c r="H46" s="214"/>
      <c r="I46" s="179"/>
      <c r="J46" s="196" t="s">
        <v>19</v>
      </c>
      <c r="K46" s="215"/>
      <c r="L46" s="179"/>
      <c r="M46" s="196" t="s">
        <v>20</v>
      </c>
      <c r="N46" s="178"/>
      <c r="O46" s="179"/>
      <c r="P46" s="196" t="s">
        <v>21</v>
      </c>
      <c r="Q46" s="178"/>
      <c r="R46" s="179"/>
      <c r="S46" s="196" t="s">
        <v>7</v>
      </c>
      <c r="T46" s="178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22"/>
      <c r="C47" s="14"/>
      <c r="D47" s="53"/>
      <c r="E47" s="14" t="s">
        <v>3</v>
      </c>
      <c r="F47" s="17" t="s">
        <v>17</v>
      </c>
      <c r="G47" s="14" t="s">
        <v>387</v>
      </c>
      <c r="H47" s="89" t="s">
        <v>388</v>
      </c>
      <c r="I47" s="17" t="s">
        <v>17</v>
      </c>
      <c r="J47" s="14" t="s">
        <v>387</v>
      </c>
      <c r="K47" s="89" t="s">
        <v>388</v>
      </c>
      <c r="L47" s="17" t="s">
        <v>17</v>
      </c>
      <c r="M47" s="14" t="s">
        <v>387</v>
      </c>
      <c r="N47" s="89" t="s">
        <v>388</v>
      </c>
      <c r="O47" s="17" t="s">
        <v>17</v>
      </c>
      <c r="P47" s="14" t="s">
        <v>387</v>
      </c>
      <c r="Q47" s="89" t="s">
        <v>388</v>
      </c>
      <c r="R47" s="17" t="s">
        <v>17</v>
      </c>
      <c r="S47" s="14" t="s">
        <v>387</v>
      </c>
      <c r="T47" s="89" t="s">
        <v>388</v>
      </c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16" t="s">
        <v>391</v>
      </c>
      <c r="C48" s="17"/>
      <c r="D48" s="15"/>
      <c r="E48" s="15">
        <f t="shared" ref="E48:T48" si="0">PRODUCT(E21)</f>
        <v>350</v>
      </c>
      <c r="F48" s="18">
        <f t="shared" si="0"/>
        <v>892</v>
      </c>
      <c r="G48" s="18">
        <f t="shared" si="0"/>
        <v>1471</v>
      </c>
      <c r="H48" s="218">
        <f t="shared" si="0"/>
        <v>0.60639021074099253</v>
      </c>
      <c r="I48" s="18">
        <f t="shared" si="0"/>
        <v>174</v>
      </c>
      <c r="J48" s="18">
        <f t="shared" si="0"/>
        <v>330</v>
      </c>
      <c r="K48" s="218">
        <f t="shared" si="0"/>
        <v>0.52727272727272723</v>
      </c>
      <c r="L48" s="18">
        <f t="shared" si="0"/>
        <v>84</v>
      </c>
      <c r="M48" s="18">
        <f t="shared" si="0"/>
        <v>166</v>
      </c>
      <c r="N48" s="218">
        <f t="shared" si="0"/>
        <v>0.50602409638554213</v>
      </c>
      <c r="O48" s="18">
        <f t="shared" si="0"/>
        <v>56</v>
      </c>
      <c r="P48" s="18">
        <f t="shared" si="0"/>
        <v>133</v>
      </c>
      <c r="Q48" s="218">
        <f t="shared" si="0"/>
        <v>0.42105263157894735</v>
      </c>
      <c r="R48" s="18">
        <f t="shared" si="0"/>
        <v>1206</v>
      </c>
      <c r="S48" s="18">
        <f t="shared" si="0"/>
        <v>2100</v>
      </c>
      <c r="T48" s="218">
        <f t="shared" si="0"/>
        <v>0.57428571428571429</v>
      </c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16" t="s">
        <v>392</v>
      </c>
      <c r="C49" s="17"/>
      <c r="D49" s="15"/>
      <c r="E49" s="15">
        <f>PRODUCT(E43)</f>
        <v>72</v>
      </c>
      <c r="F49" s="18">
        <f t="shared" ref="F49:T49" si="1">PRODUCT(F43)</f>
        <v>228</v>
      </c>
      <c r="G49" s="18">
        <f t="shared" si="1"/>
        <v>418</v>
      </c>
      <c r="H49" s="218">
        <f t="shared" si="1"/>
        <v>0.54545454545454541</v>
      </c>
      <c r="I49" s="18">
        <f t="shared" si="1"/>
        <v>15</v>
      </c>
      <c r="J49" s="18">
        <f t="shared" si="1"/>
        <v>32</v>
      </c>
      <c r="K49" s="218">
        <f t="shared" si="1"/>
        <v>0.46875</v>
      </c>
      <c r="L49" s="18">
        <f t="shared" si="1"/>
        <v>9</v>
      </c>
      <c r="M49" s="18">
        <f t="shared" si="1"/>
        <v>15</v>
      </c>
      <c r="N49" s="218">
        <f t="shared" si="1"/>
        <v>0.6</v>
      </c>
      <c r="O49" s="18">
        <f t="shared" si="1"/>
        <v>8</v>
      </c>
      <c r="P49" s="18">
        <f t="shared" si="1"/>
        <v>13</v>
      </c>
      <c r="Q49" s="218">
        <f t="shared" si="1"/>
        <v>0.61538461538461542</v>
      </c>
      <c r="R49" s="18">
        <f t="shared" si="1"/>
        <v>260</v>
      </c>
      <c r="S49" s="18">
        <f t="shared" si="1"/>
        <v>478</v>
      </c>
      <c r="T49" s="218">
        <f t="shared" si="1"/>
        <v>0.54393305439330542</v>
      </c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8"/>
      <c r="F50" s="37"/>
      <c r="G50" s="37"/>
      <c r="H50" s="219"/>
      <c r="I50" s="37"/>
      <c r="J50" s="37"/>
      <c r="K50" s="220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8"/>
      <c r="F51" s="37"/>
      <c r="G51" s="37"/>
      <c r="H51" s="219"/>
      <c r="I51" s="37"/>
      <c r="J51" s="37"/>
      <c r="K51" s="220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8"/>
      <c r="F52" s="37"/>
      <c r="G52" s="37"/>
      <c r="H52" s="219"/>
      <c r="I52" s="37"/>
      <c r="J52" s="37"/>
      <c r="K52" s="220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8"/>
      <c r="F53" s="37"/>
      <c r="G53" s="37"/>
      <c r="H53" s="219"/>
      <c r="I53" s="37"/>
      <c r="J53" s="37"/>
      <c r="K53" s="220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8"/>
      <c r="F54" s="37"/>
      <c r="G54" s="37"/>
      <c r="H54" s="219"/>
      <c r="I54" s="37"/>
      <c r="J54" s="37"/>
      <c r="K54" s="220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8"/>
      <c r="F55" s="37"/>
      <c r="G55" s="37"/>
      <c r="H55" s="219"/>
      <c r="I55" s="37"/>
      <c r="J55" s="37"/>
      <c r="K55" s="220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8"/>
      <c r="F56" s="37"/>
      <c r="G56" s="37"/>
      <c r="H56" s="219"/>
      <c r="I56" s="37"/>
      <c r="J56" s="37"/>
      <c r="K56" s="220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8"/>
      <c r="F57" s="37"/>
      <c r="G57" s="37"/>
      <c r="H57" s="219"/>
      <c r="I57" s="37"/>
      <c r="J57" s="37"/>
      <c r="K57" s="220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8"/>
      <c r="F58" s="37"/>
      <c r="G58" s="37"/>
      <c r="H58" s="219"/>
      <c r="I58" s="37"/>
      <c r="J58" s="37"/>
      <c r="K58" s="220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8"/>
      <c r="F59" s="37"/>
      <c r="G59" s="37"/>
      <c r="H59" s="219"/>
      <c r="I59" s="37"/>
      <c r="J59" s="37"/>
      <c r="K59" s="220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8"/>
      <c r="F60" s="37"/>
      <c r="G60" s="37"/>
      <c r="H60" s="219"/>
      <c r="I60" s="37"/>
      <c r="J60" s="37"/>
      <c r="K60" s="220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8"/>
      <c r="F61" s="37"/>
      <c r="G61" s="37"/>
      <c r="H61" s="219"/>
      <c r="I61" s="37"/>
      <c r="J61" s="37"/>
      <c r="K61" s="220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8"/>
      <c r="F62" s="37"/>
      <c r="G62" s="37"/>
      <c r="H62" s="219"/>
      <c r="I62" s="37"/>
      <c r="J62" s="37"/>
      <c r="K62" s="220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8"/>
      <c r="F63" s="37"/>
      <c r="G63" s="37"/>
      <c r="H63" s="219"/>
      <c r="I63" s="37"/>
      <c r="J63" s="37"/>
      <c r="K63" s="220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8"/>
      <c r="F64" s="37"/>
      <c r="G64" s="37"/>
      <c r="H64" s="219"/>
      <c r="I64" s="37"/>
      <c r="J64" s="37"/>
      <c r="K64" s="220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8"/>
      <c r="F65" s="37"/>
      <c r="G65" s="37"/>
      <c r="H65" s="219"/>
      <c r="I65" s="37"/>
      <c r="J65" s="37"/>
      <c r="K65" s="220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28"/>
      <c r="F66" s="37"/>
      <c r="G66" s="37"/>
      <c r="H66" s="219"/>
      <c r="I66" s="37"/>
      <c r="J66" s="37"/>
      <c r="K66" s="220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8"/>
      <c r="F67" s="37"/>
      <c r="G67" s="37"/>
      <c r="H67" s="219"/>
      <c r="I67" s="37"/>
      <c r="J67" s="37"/>
      <c r="K67" s="220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8"/>
      <c r="F68" s="37"/>
      <c r="G68" s="37"/>
      <c r="H68" s="219"/>
      <c r="I68" s="37"/>
      <c r="J68" s="37"/>
      <c r="K68" s="220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8"/>
      <c r="F69" s="37"/>
      <c r="G69" s="37"/>
      <c r="H69" s="219"/>
      <c r="I69" s="37"/>
      <c r="J69" s="37"/>
      <c r="K69" s="220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8"/>
      <c r="F70" s="37"/>
      <c r="G70" s="37"/>
      <c r="H70" s="219"/>
      <c r="I70" s="37"/>
      <c r="J70" s="37"/>
      <c r="K70" s="220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s="9" customFormat="1" ht="15.6" customHeight="1" x14ac:dyDescent="0.25">
      <c r="A71" s="23"/>
      <c r="B71" s="37"/>
      <c r="C71" s="37"/>
      <c r="D71" s="37"/>
      <c r="E71" s="28"/>
      <c r="F71" s="37"/>
      <c r="G71" s="37"/>
      <c r="H71" s="219"/>
      <c r="I71" s="37"/>
      <c r="J71" s="37"/>
      <c r="K71" s="220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s="9" customFormat="1" ht="15.6" customHeight="1" x14ac:dyDescent="0.25">
      <c r="A72" s="23"/>
      <c r="B72" s="37"/>
      <c r="C72" s="37"/>
      <c r="D72" s="37"/>
      <c r="E72" s="28"/>
      <c r="F72" s="37"/>
      <c r="G72" s="37"/>
      <c r="H72" s="219"/>
      <c r="I72" s="37"/>
      <c r="J72" s="37"/>
      <c r="K72" s="220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8"/>
      <c r="F73" s="37"/>
      <c r="G73" s="37"/>
      <c r="H73" s="219"/>
      <c r="I73" s="37"/>
      <c r="J73" s="37"/>
      <c r="K73" s="220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8"/>
      <c r="F74" s="37"/>
      <c r="G74" s="37"/>
      <c r="H74" s="219"/>
      <c r="I74" s="37"/>
      <c r="J74" s="37"/>
      <c r="K74" s="220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8"/>
      <c r="F75" s="37"/>
      <c r="G75" s="37"/>
      <c r="H75" s="219"/>
      <c r="I75" s="37"/>
      <c r="J75" s="37"/>
      <c r="K75" s="220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8"/>
      <c r="F76" s="37"/>
      <c r="G76" s="37"/>
      <c r="H76" s="219"/>
      <c r="I76" s="37"/>
      <c r="J76" s="37"/>
      <c r="K76" s="220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8"/>
      <c r="F77" s="37"/>
      <c r="G77" s="37"/>
      <c r="H77" s="219"/>
      <c r="I77" s="37"/>
      <c r="J77" s="37"/>
      <c r="K77" s="220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8"/>
      <c r="F78" s="37"/>
      <c r="G78" s="37"/>
      <c r="H78" s="219"/>
      <c r="I78" s="37"/>
      <c r="J78" s="37"/>
      <c r="K78" s="220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8"/>
      <c r="F79" s="37"/>
      <c r="G79" s="37"/>
      <c r="H79" s="219"/>
      <c r="I79" s="37"/>
      <c r="J79" s="37"/>
      <c r="K79" s="220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8"/>
      <c r="F80" s="37"/>
      <c r="G80" s="37"/>
      <c r="H80" s="219"/>
      <c r="I80" s="37"/>
      <c r="J80" s="37"/>
      <c r="K80" s="220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8"/>
      <c r="F81" s="37"/>
      <c r="G81" s="37"/>
      <c r="H81" s="219"/>
      <c r="I81" s="37"/>
      <c r="J81" s="37"/>
      <c r="K81" s="220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8"/>
      <c r="F82" s="37"/>
      <c r="G82" s="37"/>
      <c r="H82" s="219"/>
      <c r="I82" s="37"/>
      <c r="J82" s="37"/>
      <c r="K82" s="220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8"/>
      <c r="F83" s="37"/>
      <c r="G83" s="37"/>
      <c r="H83" s="219"/>
      <c r="I83" s="37"/>
      <c r="J83" s="37"/>
      <c r="K83" s="220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8"/>
      <c r="F84" s="37"/>
      <c r="G84" s="37"/>
      <c r="H84" s="219"/>
      <c r="I84" s="37"/>
      <c r="J84" s="37"/>
      <c r="K84" s="220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28"/>
      <c r="F85" s="37"/>
      <c r="G85" s="37"/>
      <c r="H85" s="219"/>
      <c r="I85" s="37"/>
      <c r="J85" s="37"/>
      <c r="K85" s="220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28"/>
      <c r="F86" s="37"/>
      <c r="G86" s="37"/>
      <c r="H86" s="219"/>
      <c r="I86" s="37"/>
      <c r="J86" s="37"/>
      <c r="K86" s="220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ht="15.6" customHeight="1" x14ac:dyDescent="0.25">
      <c r="A87" s="2"/>
      <c r="B87" s="37"/>
      <c r="C87" s="37"/>
      <c r="D87" s="37"/>
      <c r="E87" s="28"/>
      <c r="F87" s="37"/>
      <c r="G87" s="37"/>
      <c r="H87" s="219"/>
      <c r="I87" s="37"/>
      <c r="J87" s="37"/>
      <c r="K87" s="220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ht="15.6" customHeight="1" x14ac:dyDescent="0.25">
      <c r="A88" s="2"/>
      <c r="B88" s="37"/>
      <c r="C88" s="37"/>
      <c r="D88" s="37"/>
      <c r="E88" s="28"/>
      <c r="F88" s="37"/>
      <c r="G88" s="37"/>
      <c r="H88" s="219"/>
      <c r="I88" s="37"/>
      <c r="J88" s="37"/>
      <c r="K88" s="220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ht="15.6" customHeight="1" x14ac:dyDescent="0.25">
      <c r="A89" s="2"/>
      <c r="B89" s="37"/>
      <c r="C89" s="37"/>
      <c r="D89" s="37"/>
      <c r="E89" s="28"/>
      <c r="F89" s="37"/>
      <c r="G89" s="37"/>
      <c r="H89" s="219"/>
      <c r="I89" s="37"/>
      <c r="J89" s="37"/>
      <c r="K89" s="220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ht="15.6" customHeight="1" x14ac:dyDescent="0.25">
      <c r="A90" s="2"/>
      <c r="B90" s="37"/>
      <c r="C90" s="37"/>
      <c r="D90" s="37"/>
      <c r="E90" s="28"/>
      <c r="F90" s="37"/>
      <c r="G90" s="37"/>
      <c r="H90" s="219"/>
      <c r="I90" s="37"/>
      <c r="J90" s="37"/>
      <c r="K90" s="220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ht="15.6" customHeight="1" x14ac:dyDescent="0.25">
      <c r="A91" s="2"/>
      <c r="B91" s="37"/>
      <c r="C91" s="37"/>
      <c r="D91" s="37"/>
      <c r="E91" s="28"/>
      <c r="F91" s="37"/>
      <c r="G91" s="37"/>
      <c r="H91" s="219"/>
      <c r="I91" s="37"/>
      <c r="J91" s="37"/>
      <c r="K91" s="220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ht="15.6" customHeight="1" x14ac:dyDescent="0.25">
      <c r="A92" s="2"/>
      <c r="B92" s="37"/>
      <c r="C92" s="37"/>
      <c r="D92" s="37"/>
      <c r="E92" s="28"/>
      <c r="F92" s="37"/>
      <c r="G92" s="37"/>
      <c r="H92" s="219"/>
      <c r="I92" s="37"/>
      <c r="J92" s="37"/>
      <c r="K92" s="220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ht="15.6" customHeight="1" x14ac:dyDescent="0.25">
      <c r="A93" s="2"/>
      <c r="B93" s="37"/>
      <c r="C93" s="37"/>
      <c r="D93" s="37"/>
      <c r="E93" s="28"/>
      <c r="F93" s="37"/>
      <c r="G93" s="37"/>
      <c r="H93" s="219"/>
      <c r="I93" s="37"/>
      <c r="J93" s="37"/>
      <c r="K93" s="220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ht="15.6" customHeight="1" x14ac:dyDescent="0.25">
      <c r="A94" s="2"/>
      <c r="B94" s="37"/>
      <c r="C94" s="37"/>
      <c r="D94" s="37"/>
      <c r="E94" s="28"/>
      <c r="F94" s="37"/>
      <c r="G94" s="37"/>
      <c r="H94" s="219"/>
      <c r="I94" s="37"/>
      <c r="J94" s="37"/>
      <c r="K94" s="220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9" customFormat="1" ht="15.6" customHeight="1" x14ac:dyDescent="0.25">
      <c r="A95" s="23"/>
      <c r="B95" s="37"/>
      <c r="C95" s="37"/>
      <c r="D95" s="37"/>
      <c r="E95" s="28"/>
      <c r="F95" s="37"/>
      <c r="G95" s="37"/>
      <c r="H95" s="219"/>
      <c r="I95" s="37"/>
      <c r="J95" s="37"/>
      <c r="K95" s="220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9" customFormat="1" ht="15.6" customHeight="1" x14ac:dyDescent="0.25">
      <c r="A96" s="23"/>
      <c r="B96" s="37"/>
      <c r="C96" s="37"/>
      <c r="D96" s="37"/>
      <c r="E96" s="28"/>
      <c r="F96" s="37"/>
      <c r="G96" s="37"/>
      <c r="H96" s="219"/>
      <c r="I96" s="37"/>
      <c r="J96" s="37"/>
      <c r="K96" s="220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9" customFormat="1" ht="15.6" customHeight="1" x14ac:dyDescent="0.25">
      <c r="A97" s="23"/>
      <c r="B97" s="37"/>
      <c r="C97" s="37"/>
      <c r="D97" s="37"/>
      <c r="E97" s="28"/>
      <c r="F97" s="37"/>
      <c r="G97" s="37"/>
      <c r="H97" s="219"/>
      <c r="I97" s="37"/>
      <c r="J97" s="37"/>
      <c r="K97" s="220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9" customFormat="1" ht="15.6" customHeight="1" x14ac:dyDescent="0.25">
      <c r="A98" s="23"/>
      <c r="B98" s="37"/>
      <c r="C98" s="37"/>
      <c r="D98" s="37"/>
      <c r="E98" s="28"/>
      <c r="F98" s="37"/>
      <c r="G98" s="37"/>
      <c r="H98" s="219"/>
      <c r="I98" s="37"/>
      <c r="J98" s="37"/>
      <c r="K98" s="220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9" customFormat="1" ht="15.6" customHeight="1" x14ac:dyDescent="0.25">
      <c r="A99" s="23"/>
      <c r="B99" s="37"/>
      <c r="C99" s="37"/>
      <c r="D99" s="37"/>
      <c r="E99" s="28"/>
      <c r="F99" s="37"/>
      <c r="G99" s="37"/>
      <c r="H99" s="219"/>
      <c r="I99" s="37"/>
      <c r="J99" s="37"/>
      <c r="K99" s="220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</row>
    <row r="100" spans="1:36" s="9" customFormat="1" ht="15.6" customHeight="1" x14ac:dyDescent="0.25">
      <c r="A100" s="23"/>
      <c r="B100" s="37"/>
      <c r="C100" s="37"/>
      <c r="D100" s="37"/>
      <c r="E100" s="28"/>
      <c r="F100" s="37"/>
      <c r="G100" s="37"/>
      <c r="H100" s="219"/>
      <c r="I100" s="37"/>
      <c r="J100" s="37"/>
      <c r="K100" s="220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</row>
    <row r="101" spans="1:36" s="9" customFormat="1" ht="15.6" customHeight="1" x14ac:dyDescent="0.25">
      <c r="A101" s="23"/>
      <c r="B101" s="37"/>
      <c r="C101" s="37"/>
      <c r="D101" s="37"/>
      <c r="E101" s="28"/>
      <c r="F101" s="37"/>
      <c r="G101" s="37"/>
      <c r="H101" s="219"/>
      <c r="I101" s="37"/>
      <c r="J101" s="37"/>
      <c r="K101" s="220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</row>
    <row r="102" spans="1:36" s="9" customFormat="1" ht="15.6" customHeight="1" x14ac:dyDescent="0.25">
      <c r="A102" s="23"/>
      <c r="B102" s="37"/>
      <c r="C102" s="37"/>
      <c r="D102" s="37"/>
      <c r="E102" s="28"/>
      <c r="F102" s="37"/>
      <c r="G102" s="37"/>
      <c r="H102" s="219"/>
      <c r="I102" s="37"/>
      <c r="J102" s="37"/>
      <c r="K102" s="220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</row>
    <row r="103" spans="1:36" s="9" customFormat="1" ht="15.6" customHeight="1" x14ac:dyDescent="0.25">
      <c r="A103" s="23"/>
      <c r="B103" s="37"/>
      <c r="C103" s="37"/>
      <c r="D103" s="37"/>
      <c r="E103" s="28"/>
      <c r="F103" s="37"/>
      <c r="G103" s="37"/>
      <c r="H103" s="219"/>
      <c r="I103" s="37"/>
      <c r="J103" s="37"/>
      <c r="K103" s="220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</row>
    <row r="104" spans="1:36" s="9" customFormat="1" ht="15.6" customHeight="1" x14ac:dyDescent="0.25">
      <c r="A104" s="23"/>
      <c r="B104" s="37"/>
      <c r="C104" s="37"/>
      <c r="D104" s="37"/>
      <c r="E104" s="28"/>
      <c r="F104" s="37"/>
      <c r="G104" s="37"/>
      <c r="H104" s="219"/>
      <c r="I104" s="37"/>
      <c r="J104" s="37"/>
      <c r="K104" s="220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</row>
    <row r="105" spans="1:36" s="9" customFormat="1" ht="15.6" customHeight="1" x14ac:dyDescent="0.25">
      <c r="A105" s="23"/>
      <c r="B105" s="37"/>
      <c r="C105" s="37"/>
      <c r="D105" s="37"/>
      <c r="E105" s="28"/>
      <c r="F105" s="37"/>
      <c r="G105" s="37"/>
      <c r="H105" s="219"/>
      <c r="I105" s="37"/>
      <c r="J105" s="37"/>
      <c r="K105" s="220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21"/>
      <c r="I106" s="35"/>
      <c r="J106" s="35"/>
      <c r="K106" s="222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7"/>
      <c r="AE106" s="37"/>
      <c r="AF106" s="37"/>
      <c r="AG106" s="37"/>
      <c r="AH106" s="37"/>
      <c r="AI106" s="37"/>
      <c r="AJ106" s="37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21"/>
      <c r="I107" s="35"/>
      <c r="J107" s="35"/>
      <c r="K107" s="222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7"/>
      <c r="AE107" s="37"/>
      <c r="AF107" s="37"/>
      <c r="AG107" s="37"/>
      <c r="AH107" s="37"/>
      <c r="AI107" s="37"/>
      <c r="AJ107" s="37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21"/>
      <c r="I108" s="35"/>
      <c r="J108" s="35"/>
      <c r="K108" s="222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7"/>
      <c r="AE108" s="37"/>
      <c r="AF108" s="37"/>
      <c r="AG108" s="37"/>
      <c r="AH108" s="37"/>
      <c r="AI108" s="37"/>
      <c r="AJ108" s="37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21"/>
      <c r="I109" s="35"/>
      <c r="J109" s="35"/>
      <c r="K109" s="222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7"/>
      <c r="AE109" s="37"/>
      <c r="AF109" s="37"/>
      <c r="AG109" s="37"/>
      <c r="AH109" s="37"/>
      <c r="AI109" s="37"/>
      <c r="AJ109" s="37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21"/>
      <c r="I110" s="35"/>
      <c r="J110" s="35"/>
      <c r="K110" s="222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7"/>
      <c r="AE110" s="37"/>
      <c r="AF110" s="37"/>
      <c r="AG110" s="37"/>
      <c r="AH110" s="37"/>
      <c r="AI110" s="37"/>
      <c r="AJ110" s="37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21"/>
      <c r="I111" s="35"/>
      <c r="J111" s="35"/>
      <c r="K111" s="222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7"/>
      <c r="AE111" s="37"/>
      <c r="AF111" s="37"/>
      <c r="AG111" s="37"/>
      <c r="AH111" s="37"/>
      <c r="AI111" s="37"/>
      <c r="AJ111" s="37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21"/>
      <c r="I112" s="35"/>
      <c r="J112" s="35"/>
      <c r="K112" s="222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7"/>
      <c r="AE112" s="37"/>
      <c r="AF112" s="37"/>
      <c r="AG112" s="37"/>
      <c r="AH112" s="37"/>
      <c r="AI112" s="37"/>
      <c r="AJ112" s="37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21"/>
      <c r="I113" s="35"/>
      <c r="J113" s="35"/>
      <c r="K113" s="222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7"/>
      <c r="AE113" s="37"/>
      <c r="AF113" s="37"/>
      <c r="AG113" s="37"/>
      <c r="AH113" s="37"/>
      <c r="AI113" s="37"/>
      <c r="AJ113" s="37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21"/>
      <c r="I114" s="35"/>
      <c r="J114" s="35"/>
      <c r="K114" s="222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7"/>
      <c r="AE114" s="37"/>
      <c r="AF114" s="37"/>
      <c r="AG114" s="37"/>
      <c r="AH114" s="37"/>
      <c r="AI114" s="37"/>
      <c r="AJ114" s="37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21"/>
      <c r="I115" s="35"/>
      <c r="J115" s="35"/>
      <c r="K115" s="222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7"/>
      <c r="AE115" s="37"/>
      <c r="AF115" s="37"/>
      <c r="AG115" s="37"/>
      <c r="AH115" s="37"/>
      <c r="AI115" s="37"/>
      <c r="AJ115" s="37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21"/>
      <c r="I116" s="35"/>
      <c r="J116" s="35"/>
      <c r="K116" s="222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7"/>
      <c r="AE116" s="37"/>
      <c r="AF116" s="37"/>
      <c r="AG116" s="37"/>
      <c r="AH116" s="37"/>
      <c r="AI116" s="37"/>
      <c r="AJ116" s="37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21"/>
      <c r="I117" s="35"/>
      <c r="J117" s="35"/>
      <c r="K117" s="222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7"/>
      <c r="AE117" s="37"/>
      <c r="AF117" s="37"/>
      <c r="AG117" s="37"/>
      <c r="AH117" s="37"/>
      <c r="AI117" s="37"/>
      <c r="AJ117" s="37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21"/>
      <c r="I118" s="35"/>
      <c r="J118" s="35"/>
      <c r="K118" s="222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7"/>
      <c r="AE118" s="37"/>
      <c r="AF118" s="37"/>
      <c r="AG118" s="37"/>
      <c r="AH118" s="37"/>
      <c r="AI118" s="37"/>
      <c r="AJ118" s="37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21"/>
      <c r="I119" s="35"/>
      <c r="J119" s="35"/>
      <c r="K119" s="222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7"/>
      <c r="AE119" s="37"/>
      <c r="AF119" s="37"/>
      <c r="AG119" s="37"/>
      <c r="AH119" s="37"/>
      <c r="AI119" s="37"/>
      <c r="AJ119" s="37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21"/>
      <c r="I120" s="35"/>
      <c r="J120" s="35"/>
      <c r="K120" s="222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7"/>
      <c r="AE120" s="37"/>
      <c r="AF120" s="37"/>
      <c r="AG120" s="37"/>
      <c r="AH120" s="37"/>
      <c r="AI120" s="37"/>
      <c r="AJ120" s="37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21"/>
      <c r="I121" s="35"/>
      <c r="J121" s="35"/>
      <c r="K121" s="222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7"/>
      <c r="AE121" s="37"/>
      <c r="AF121" s="37"/>
      <c r="AG121" s="37"/>
      <c r="AH121" s="37"/>
      <c r="AI121" s="37"/>
      <c r="AJ121" s="37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21"/>
      <c r="I122" s="35"/>
      <c r="J122" s="35"/>
      <c r="K122" s="222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7"/>
      <c r="AE122" s="37"/>
      <c r="AF122" s="37"/>
      <c r="AG122" s="37"/>
      <c r="AH122" s="37"/>
      <c r="AI122" s="37"/>
      <c r="AJ122" s="37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21"/>
      <c r="I123" s="35"/>
      <c r="J123" s="35"/>
      <c r="K123" s="222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7"/>
      <c r="AE123" s="37"/>
      <c r="AF123" s="37"/>
      <c r="AG123" s="37"/>
      <c r="AH123" s="37"/>
      <c r="AI123" s="37"/>
      <c r="AJ123" s="37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21"/>
      <c r="I124" s="35"/>
      <c r="J124" s="35"/>
      <c r="K124" s="222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7"/>
      <c r="AE124" s="37"/>
      <c r="AF124" s="37"/>
      <c r="AG124" s="37"/>
      <c r="AH124" s="37"/>
      <c r="AI124" s="37"/>
      <c r="AJ124" s="37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21"/>
      <c r="I125" s="35"/>
      <c r="J125" s="35"/>
      <c r="K125" s="222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7"/>
      <c r="AE125" s="37"/>
      <c r="AF125" s="37"/>
      <c r="AG125" s="37"/>
      <c r="AH125" s="37"/>
      <c r="AI125" s="37"/>
      <c r="AJ125" s="37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21"/>
      <c r="I126" s="35"/>
      <c r="J126" s="35"/>
      <c r="K126" s="222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7"/>
      <c r="AE126" s="37"/>
      <c r="AF126" s="37"/>
      <c r="AG126" s="37"/>
      <c r="AH126" s="37"/>
      <c r="AI126" s="37"/>
      <c r="AJ126" s="37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21"/>
      <c r="I127" s="35"/>
      <c r="J127" s="35"/>
      <c r="K127" s="222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7"/>
      <c r="AE127" s="37"/>
      <c r="AF127" s="37"/>
      <c r="AG127" s="37"/>
      <c r="AH127" s="37"/>
      <c r="AI127" s="37"/>
      <c r="AJ127" s="37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21"/>
      <c r="I128" s="35"/>
      <c r="J128" s="35"/>
      <c r="K128" s="222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7"/>
      <c r="AE128" s="37"/>
      <c r="AF128" s="37"/>
      <c r="AG128" s="37"/>
      <c r="AH128" s="37"/>
      <c r="AI128" s="37"/>
      <c r="AJ128" s="37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21"/>
      <c r="I129" s="35"/>
      <c r="J129" s="35"/>
      <c r="K129" s="222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7"/>
      <c r="AE129" s="37"/>
      <c r="AF129" s="37"/>
      <c r="AG129" s="37"/>
      <c r="AH129" s="37"/>
      <c r="AI129" s="37"/>
      <c r="AJ129" s="37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21"/>
      <c r="I130" s="35"/>
      <c r="J130" s="35"/>
      <c r="K130" s="222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7"/>
      <c r="AE130" s="37"/>
      <c r="AF130" s="37"/>
      <c r="AG130" s="37"/>
      <c r="AH130" s="37"/>
      <c r="AI130" s="37"/>
      <c r="AJ130" s="37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21"/>
      <c r="I131" s="35"/>
      <c r="J131" s="35"/>
      <c r="K131" s="222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7"/>
      <c r="AE131" s="37"/>
      <c r="AF131" s="37"/>
      <c r="AG131" s="37"/>
      <c r="AH131" s="37"/>
      <c r="AI131" s="37"/>
      <c r="AJ131" s="37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21"/>
      <c r="I132" s="35"/>
      <c r="J132" s="35"/>
      <c r="K132" s="222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7"/>
      <c r="AE132" s="37"/>
      <c r="AF132" s="37"/>
      <c r="AG132" s="37"/>
      <c r="AH132" s="37"/>
      <c r="AI132" s="37"/>
      <c r="AJ132" s="37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21"/>
      <c r="I133" s="35"/>
      <c r="J133" s="35"/>
      <c r="K133" s="222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7"/>
      <c r="AE133" s="37"/>
      <c r="AF133" s="37"/>
      <c r="AG133" s="37"/>
      <c r="AH133" s="37"/>
      <c r="AI133" s="37"/>
      <c r="AJ133" s="37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21"/>
      <c r="I134" s="35"/>
      <c r="J134" s="35"/>
      <c r="K134" s="222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7"/>
      <c r="AE134" s="37"/>
      <c r="AF134" s="37"/>
      <c r="AG134" s="37"/>
      <c r="AH134" s="37"/>
      <c r="AI134" s="37"/>
      <c r="AJ134" s="37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21"/>
      <c r="I135" s="35"/>
      <c r="J135" s="35"/>
      <c r="K135" s="222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7"/>
      <c r="AE135" s="37"/>
      <c r="AF135" s="37"/>
      <c r="AG135" s="37"/>
      <c r="AH135" s="37"/>
      <c r="AI135" s="37"/>
      <c r="AJ135" s="37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21"/>
      <c r="I136" s="35"/>
      <c r="J136" s="35"/>
      <c r="K136" s="222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7"/>
      <c r="AE136" s="37"/>
      <c r="AF136" s="37"/>
      <c r="AG136" s="37"/>
      <c r="AH136" s="37"/>
      <c r="AI136" s="37"/>
      <c r="AJ136" s="37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21"/>
      <c r="I137" s="35"/>
      <c r="J137" s="35"/>
      <c r="K137" s="222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7"/>
      <c r="AE137" s="37"/>
      <c r="AF137" s="37"/>
      <c r="AG137" s="37"/>
      <c r="AH137" s="37"/>
      <c r="AI137" s="37"/>
      <c r="AJ137" s="37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21"/>
      <c r="I138" s="35"/>
      <c r="J138" s="35"/>
      <c r="K138" s="222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7"/>
      <c r="AE138" s="37"/>
      <c r="AF138" s="37"/>
      <c r="AG138" s="37"/>
      <c r="AH138" s="37"/>
      <c r="AI138" s="37"/>
      <c r="AJ138" s="37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21"/>
      <c r="I139" s="35"/>
      <c r="J139" s="35"/>
      <c r="K139" s="222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7"/>
      <c r="AE139" s="37"/>
      <c r="AF139" s="37"/>
      <c r="AG139" s="37"/>
      <c r="AH139" s="37"/>
      <c r="AI139" s="37"/>
      <c r="AJ139" s="37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21"/>
      <c r="I140" s="35"/>
      <c r="J140" s="35"/>
      <c r="K140" s="222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7"/>
      <c r="AE140" s="37"/>
      <c r="AF140" s="37"/>
      <c r="AG140" s="37"/>
      <c r="AH140" s="37"/>
      <c r="AI140" s="37"/>
      <c r="AJ140" s="37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21"/>
      <c r="I141" s="35"/>
      <c r="J141" s="35"/>
      <c r="K141" s="222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7"/>
      <c r="AE141" s="37"/>
      <c r="AF141" s="37"/>
      <c r="AG141" s="37"/>
      <c r="AH141" s="37"/>
      <c r="AI141" s="37"/>
      <c r="AJ141" s="37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21"/>
      <c r="I142" s="35"/>
      <c r="J142" s="35"/>
      <c r="K142" s="222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7"/>
      <c r="AE142" s="37"/>
      <c r="AF142" s="37"/>
      <c r="AG142" s="37"/>
      <c r="AH142" s="37"/>
      <c r="AI142" s="37"/>
      <c r="AJ142" s="37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21"/>
      <c r="I143" s="35"/>
      <c r="J143" s="35"/>
      <c r="K143" s="222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7"/>
      <c r="AE143" s="37"/>
      <c r="AF143" s="37"/>
      <c r="AG143" s="37"/>
      <c r="AH143" s="37"/>
      <c r="AI143" s="37"/>
      <c r="AJ143" s="37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21"/>
      <c r="I144" s="35"/>
      <c r="J144" s="35"/>
      <c r="K144" s="222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7"/>
      <c r="AE144" s="37"/>
      <c r="AF144" s="37"/>
      <c r="AG144" s="37"/>
      <c r="AH144" s="37"/>
      <c r="AI144" s="37"/>
      <c r="AJ144" s="37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21"/>
      <c r="I145" s="35"/>
      <c r="J145" s="35"/>
      <c r="K145" s="222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7"/>
      <c r="AE145" s="37"/>
      <c r="AF145" s="37"/>
      <c r="AG145" s="37"/>
      <c r="AH145" s="37"/>
      <c r="AI145" s="37"/>
      <c r="AJ145" s="37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21"/>
      <c r="I146" s="35"/>
      <c r="J146" s="35"/>
      <c r="K146" s="222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7"/>
      <c r="AE146" s="37"/>
      <c r="AF146" s="37"/>
      <c r="AG146" s="37"/>
      <c r="AH146" s="37"/>
      <c r="AI146" s="37"/>
      <c r="AJ146" s="37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21"/>
      <c r="I147" s="35"/>
      <c r="J147" s="35"/>
      <c r="K147" s="222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7"/>
      <c r="AE147" s="37"/>
      <c r="AF147" s="37"/>
      <c r="AG147" s="37"/>
      <c r="AH147" s="37"/>
      <c r="AI147" s="37"/>
      <c r="AJ147" s="37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21"/>
      <c r="I148" s="35"/>
      <c r="J148" s="35"/>
      <c r="K148" s="222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7"/>
      <c r="AE148" s="37"/>
      <c r="AF148" s="37"/>
      <c r="AG148" s="37"/>
      <c r="AH148" s="37"/>
      <c r="AI148" s="37"/>
      <c r="AJ148" s="37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21"/>
      <c r="I149" s="35"/>
      <c r="J149" s="35"/>
      <c r="K149" s="222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7"/>
      <c r="AE149" s="37"/>
      <c r="AF149" s="37"/>
      <c r="AG149" s="37"/>
      <c r="AH149" s="37"/>
      <c r="AI149" s="37"/>
      <c r="AJ149" s="37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21"/>
      <c r="I150" s="35"/>
      <c r="J150" s="35"/>
      <c r="K150" s="222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7"/>
      <c r="AE150" s="37"/>
      <c r="AF150" s="37"/>
      <c r="AG150" s="37"/>
      <c r="AH150" s="37"/>
      <c r="AI150" s="37"/>
      <c r="AJ150" s="37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21"/>
      <c r="I151" s="35"/>
      <c r="J151" s="35"/>
      <c r="K151" s="222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7"/>
      <c r="AE151" s="37"/>
      <c r="AF151" s="37"/>
      <c r="AG151" s="37"/>
      <c r="AH151" s="37"/>
      <c r="AI151" s="37"/>
      <c r="AJ151" s="37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21"/>
      <c r="I152" s="35"/>
      <c r="J152" s="35"/>
      <c r="K152" s="222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7"/>
      <c r="AE152" s="37"/>
      <c r="AF152" s="37"/>
      <c r="AG152" s="37"/>
      <c r="AH152" s="37"/>
      <c r="AI152" s="37"/>
      <c r="AJ152" s="37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21"/>
      <c r="I153" s="35"/>
      <c r="J153" s="35"/>
      <c r="K153" s="222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7"/>
      <c r="AE153" s="37"/>
      <c r="AF153" s="37"/>
      <c r="AG153" s="37"/>
      <c r="AH153" s="37"/>
      <c r="AI153" s="37"/>
      <c r="AJ153" s="37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21"/>
      <c r="I154" s="35"/>
      <c r="J154" s="35"/>
      <c r="K154" s="222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7"/>
      <c r="AE154" s="37"/>
      <c r="AF154" s="37"/>
      <c r="AG154" s="37"/>
      <c r="AH154" s="37"/>
      <c r="AI154" s="37"/>
      <c r="AJ154" s="37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21"/>
      <c r="I155" s="35"/>
      <c r="J155" s="35"/>
      <c r="K155" s="222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7"/>
      <c r="AE155" s="37"/>
      <c r="AF155" s="37"/>
      <c r="AG155" s="37"/>
      <c r="AH155" s="37"/>
      <c r="AI155" s="37"/>
      <c r="AJ155" s="37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21"/>
      <c r="I156" s="35"/>
      <c r="J156" s="35"/>
      <c r="K156" s="222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7"/>
      <c r="AE156" s="37"/>
      <c r="AF156" s="37"/>
      <c r="AG156" s="37"/>
      <c r="AH156" s="37"/>
      <c r="AI156" s="37"/>
      <c r="AJ156" s="37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21"/>
      <c r="I157" s="35"/>
      <c r="J157" s="35"/>
      <c r="K157" s="222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7"/>
      <c r="AE157" s="37"/>
      <c r="AF157" s="37"/>
      <c r="AG157" s="37"/>
      <c r="AH157" s="37"/>
      <c r="AI157" s="37"/>
      <c r="AJ157" s="37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21"/>
      <c r="I158" s="35"/>
      <c r="J158" s="35"/>
      <c r="K158" s="222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7"/>
      <c r="AE158" s="37"/>
      <c r="AF158" s="37"/>
      <c r="AG158" s="37"/>
      <c r="AH158" s="37"/>
      <c r="AI158" s="37"/>
      <c r="AJ158" s="37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21"/>
      <c r="I159" s="35"/>
      <c r="J159" s="35"/>
      <c r="K159" s="222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7"/>
      <c r="AE159" s="37"/>
      <c r="AF159" s="37"/>
      <c r="AG159" s="37"/>
      <c r="AH159" s="37"/>
      <c r="AI159" s="37"/>
      <c r="AJ159" s="37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21"/>
      <c r="I160" s="35"/>
      <c r="J160" s="35"/>
      <c r="K160" s="222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7"/>
      <c r="AE160" s="37"/>
      <c r="AF160" s="37"/>
      <c r="AG160" s="37"/>
      <c r="AH160" s="37"/>
      <c r="AI160" s="37"/>
      <c r="AJ160" s="37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21"/>
      <c r="I161" s="35"/>
      <c r="J161" s="35"/>
      <c r="K161" s="222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7"/>
      <c r="AE161" s="37"/>
      <c r="AF161" s="37"/>
      <c r="AG161" s="37"/>
      <c r="AH161" s="37"/>
      <c r="AI161" s="37"/>
      <c r="AJ161" s="37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21"/>
      <c r="I162" s="35"/>
      <c r="J162" s="35"/>
      <c r="K162" s="222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7"/>
      <c r="AE162" s="37"/>
      <c r="AF162" s="37"/>
      <c r="AG162" s="37"/>
      <c r="AH162" s="37"/>
      <c r="AI162" s="37"/>
      <c r="AJ162" s="37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21"/>
      <c r="I163" s="35"/>
      <c r="J163" s="35"/>
      <c r="K163" s="222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7"/>
      <c r="AE163" s="37"/>
      <c r="AF163" s="37"/>
      <c r="AG163" s="37"/>
      <c r="AH163" s="37"/>
      <c r="AI163" s="37"/>
      <c r="AJ163" s="37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21"/>
      <c r="I164" s="35"/>
      <c r="J164" s="35"/>
      <c r="K164" s="222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7"/>
      <c r="AE164" s="37"/>
      <c r="AF164" s="37"/>
      <c r="AG164" s="37"/>
      <c r="AH164" s="37"/>
      <c r="AI164" s="37"/>
      <c r="AJ164" s="37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21"/>
      <c r="I165" s="35"/>
      <c r="J165" s="35"/>
      <c r="K165" s="222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7"/>
      <c r="AE165" s="37"/>
      <c r="AF165" s="37"/>
      <c r="AG165" s="37"/>
      <c r="AH165" s="37"/>
      <c r="AI165" s="37"/>
      <c r="AJ165" s="37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21"/>
      <c r="I166" s="35"/>
      <c r="J166" s="35"/>
      <c r="K166" s="222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7"/>
      <c r="AE166" s="37"/>
      <c r="AF166" s="37"/>
      <c r="AG166" s="37"/>
      <c r="AH166" s="37"/>
      <c r="AI166" s="37"/>
      <c r="AJ166" s="37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21"/>
      <c r="I167" s="35"/>
      <c r="J167" s="35"/>
      <c r="K167" s="222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7"/>
      <c r="AE167" s="37"/>
      <c r="AF167" s="37"/>
      <c r="AG167" s="37"/>
      <c r="AH167" s="37"/>
      <c r="AI167" s="37"/>
      <c r="AJ167" s="37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21"/>
      <c r="I168" s="35"/>
      <c r="J168" s="35"/>
      <c r="K168" s="222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7"/>
      <c r="AE168" s="37"/>
      <c r="AF168" s="37"/>
      <c r="AG168" s="37"/>
      <c r="AH168" s="37"/>
      <c r="AI168" s="37"/>
      <c r="AJ168" s="37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21"/>
      <c r="I169" s="35"/>
      <c r="J169" s="35"/>
      <c r="K169" s="222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7"/>
      <c r="AE169" s="37"/>
      <c r="AF169" s="37"/>
      <c r="AG169" s="37"/>
      <c r="AH169" s="37"/>
      <c r="AI169" s="37"/>
      <c r="AJ169" s="37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21"/>
      <c r="I170" s="35"/>
      <c r="J170" s="35"/>
      <c r="K170" s="222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7"/>
      <c r="AE170" s="37"/>
      <c r="AF170" s="37"/>
      <c r="AG170" s="37"/>
      <c r="AH170" s="37"/>
      <c r="AI170" s="37"/>
      <c r="AJ170" s="37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21"/>
      <c r="I171" s="35"/>
      <c r="J171" s="35"/>
      <c r="K171" s="222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7"/>
      <c r="AE171" s="37"/>
      <c r="AF171" s="37"/>
      <c r="AG171" s="37"/>
      <c r="AH171" s="37"/>
      <c r="AI171" s="37"/>
      <c r="AJ171" s="37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21"/>
      <c r="I172" s="35"/>
      <c r="J172" s="35"/>
      <c r="K172" s="222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7"/>
      <c r="AE172" s="37"/>
      <c r="AF172" s="37"/>
      <c r="AG172" s="37"/>
      <c r="AH172" s="37"/>
      <c r="AI172" s="37"/>
      <c r="AJ172" s="37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21"/>
      <c r="I173" s="35"/>
      <c r="J173" s="35"/>
      <c r="K173" s="222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7"/>
      <c r="AE173" s="37"/>
      <c r="AF173" s="37"/>
      <c r="AG173" s="37"/>
      <c r="AH173" s="37"/>
      <c r="AI173" s="37"/>
      <c r="AJ173" s="37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21"/>
      <c r="I174" s="35"/>
      <c r="J174" s="35"/>
      <c r="K174" s="222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7"/>
      <c r="AE174" s="37"/>
      <c r="AF174" s="37"/>
      <c r="AG174" s="37"/>
      <c r="AH174" s="37"/>
      <c r="AI174" s="37"/>
      <c r="AJ174" s="37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21"/>
      <c r="I175" s="35"/>
      <c r="J175" s="35"/>
      <c r="K175" s="222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7"/>
      <c r="AE175" s="37"/>
      <c r="AF175" s="37"/>
      <c r="AG175" s="37"/>
      <c r="AH175" s="37"/>
      <c r="AI175" s="37"/>
      <c r="AJ175" s="37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21"/>
      <c r="I176" s="35"/>
      <c r="J176" s="35"/>
      <c r="K176" s="222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7"/>
      <c r="AE176" s="37"/>
      <c r="AF176" s="37"/>
      <c r="AG176" s="37"/>
      <c r="AH176" s="37"/>
      <c r="AI176" s="37"/>
      <c r="AJ176" s="37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221"/>
      <c r="I177" s="35"/>
      <c r="J177" s="35"/>
      <c r="K177" s="222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7"/>
      <c r="AE177" s="37"/>
      <c r="AF177" s="37"/>
      <c r="AG177" s="37"/>
      <c r="AH177" s="37"/>
      <c r="AI177" s="37"/>
      <c r="AJ177" s="37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221"/>
      <c r="I178" s="35"/>
      <c r="J178" s="35"/>
      <c r="K178" s="222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7"/>
      <c r="AE178" s="37"/>
      <c r="AF178" s="37"/>
      <c r="AG178" s="37"/>
      <c r="AH178" s="37"/>
      <c r="AI178" s="37"/>
      <c r="AJ178" s="37"/>
    </row>
    <row r="179" spans="1:36" s="9" customFormat="1" ht="15.6" customHeight="1" x14ac:dyDescent="0.25">
      <c r="A179" s="23"/>
      <c r="B179" s="35"/>
      <c r="C179" s="35"/>
      <c r="D179" s="35"/>
      <c r="E179" s="24"/>
      <c r="F179" s="35"/>
      <c r="G179" s="35"/>
      <c r="H179" s="221"/>
      <c r="I179" s="35"/>
      <c r="J179" s="35"/>
      <c r="K179" s="222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7"/>
      <c r="AE179" s="37"/>
      <c r="AF179" s="37"/>
      <c r="AG179" s="37"/>
      <c r="AH179" s="37"/>
      <c r="AI179" s="37"/>
      <c r="AJ179" s="37"/>
    </row>
    <row r="180" spans="1:36" s="9" customFormat="1" ht="15.6" customHeight="1" x14ac:dyDescent="0.25">
      <c r="A180" s="23"/>
      <c r="B180" s="35"/>
      <c r="C180" s="35"/>
      <c r="D180" s="35"/>
      <c r="E180" s="24"/>
      <c r="F180" s="35"/>
      <c r="G180" s="35"/>
      <c r="H180" s="221"/>
      <c r="I180" s="35"/>
      <c r="J180" s="35"/>
      <c r="K180" s="222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7"/>
      <c r="AE180" s="37"/>
      <c r="AF180" s="37"/>
      <c r="AG180" s="37"/>
      <c r="AH180" s="37"/>
      <c r="AI180" s="37"/>
      <c r="AJ180" s="37"/>
    </row>
    <row r="181" spans="1:36" ht="15.6" customHeight="1" x14ac:dyDescent="0.25">
      <c r="AD181" s="37"/>
      <c r="AE181" s="37"/>
      <c r="AF181" s="37"/>
      <c r="AG181" s="37"/>
      <c r="AH181" s="37"/>
      <c r="AI181" s="37"/>
      <c r="AJ181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2023-09-25T02:35:27Z</dcterms:modified>
</cp:coreProperties>
</file>